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115" windowHeight="7485" activeTab="1"/>
  </bookViews>
  <sheets>
    <sheet name="Start" sheetId="2" r:id="rId1"/>
    <sheet name="Kostenstellenbericht" sheetId="1" r:id="rId2"/>
  </sheets>
  <calcPr calcId="124519" calcMode="manual" calcCompleted="0" calcOnSave="0" concurrentCalc="0"/>
</workbook>
</file>

<file path=xl/calcChain.xml><?xml version="1.0" encoding="utf-8"?>
<calcChain xmlns="http://schemas.openxmlformats.org/spreadsheetml/2006/main">
  <c r="S51" i="1"/>
  <c r="T51"/>
  <c r="L51"/>
  <c r="K51"/>
  <c r="G51"/>
  <c r="T50"/>
  <c r="S50"/>
  <c r="L50"/>
  <c r="K50"/>
  <c r="G50"/>
  <c r="T49"/>
  <c r="S49"/>
  <c r="K49"/>
  <c r="L49"/>
  <c r="G49"/>
  <c r="T48"/>
  <c r="S48"/>
  <c r="L48"/>
  <c r="K48"/>
  <c r="G48"/>
  <c r="R47"/>
  <c r="J47"/>
  <c r="G47"/>
  <c r="I47"/>
  <c r="K47"/>
  <c r="L47"/>
  <c r="F47"/>
  <c r="E47"/>
  <c r="T46"/>
  <c r="S46"/>
  <c r="K46"/>
  <c r="L46"/>
  <c r="G46"/>
  <c r="T45"/>
  <c r="S45"/>
  <c r="L45"/>
  <c r="K45"/>
  <c r="G45"/>
  <c r="S44"/>
  <c r="T44"/>
  <c r="L44"/>
  <c r="K44"/>
  <c r="G44"/>
  <c r="T43"/>
  <c r="S43"/>
  <c r="L43"/>
  <c r="K43"/>
  <c r="G43"/>
  <c r="R42"/>
  <c r="L42"/>
  <c r="K42"/>
  <c r="J42"/>
  <c r="S42"/>
  <c r="T42"/>
  <c r="I42"/>
  <c r="G42"/>
  <c r="F42"/>
  <c r="E42"/>
  <c r="S41"/>
  <c r="T41"/>
  <c r="L41"/>
  <c r="K41"/>
  <c r="G41"/>
  <c r="T40"/>
  <c r="S40"/>
  <c r="L40"/>
  <c r="K40"/>
  <c r="G40"/>
  <c r="T39"/>
  <c r="S39"/>
  <c r="K39"/>
  <c r="L39"/>
  <c r="G39"/>
  <c r="T38"/>
  <c r="S38"/>
  <c r="L38"/>
  <c r="K38"/>
  <c r="G38"/>
  <c r="R37"/>
  <c r="J37"/>
  <c r="G37"/>
  <c r="I37"/>
  <c r="K37"/>
  <c r="L37"/>
  <c r="F37"/>
  <c r="E37"/>
  <c r="T36"/>
  <c r="S36"/>
  <c r="K36"/>
  <c r="L36"/>
  <c r="G36"/>
  <c r="T35"/>
  <c r="S35"/>
  <c r="L35"/>
  <c r="K35"/>
  <c r="G35"/>
  <c r="S34"/>
  <c r="T34"/>
  <c r="L34"/>
  <c r="K34"/>
  <c r="G34"/>
  <c r="T33"/>
  <c r="S33"/>
  <c r="L33"/>
  <c r="K33"/>
  <c r="G33"/>
  <c r="K32"/>
  <c r="L32"/>
  <c r="J32"/>
  <c r="G32"/>
  <c r="I32"/>
  <c r="F32"/>
  <c r="F31"/>
  <c r="E32"/>
  <c r="E31"/>
  <c r="R31"/>
  <c r="I31"/>
  <c r="T29"/>
  <c r="S29"/>
  <c r="S28"/>
  <c r="T28"/>
  <c r="S27"/>
  <c r="T27"/>
  <c r="S26"/>
  <c r="T26"/>
  <c r="G29"/>
  <c r="G28"/>
  <c r="G27"/>
  <c r="G26"/>
  <c r="S24"/>
  <c r="T24"/>
  <c r="S23"/>
  <c r="T23"/>
  <c r="S22"/>
  <c r="T22"/>
  <c r="S21"/>
  <c r="T21"/>
  <c r="G24"/>
  <c r="G23"/>
  <c r="G22"/>
  <c r="G21"/>
  <c r="R25"/>
  <c r="J25"/>
  <c r="G25"/>
  <c r="I25"/>
  <c r="F25"/>
  <c r="E25"/>
  <c r="R20"/>
  <c r="J20"/>
  <c r="G20"/>
  <c r="I20"/>
  <c r="F20"/>
  <c r="E20"/>
  <c r="S14"/>
  <c r="T14"/>
  <c r="S13"/>
  <c r="T13"/>
  <c r="S12"/>
  <c r="T12"/>
  <c r="S11"/>
  <c r="T11"/>
  <c r="K29"/>
  <c r="L29"/>
  <c r="K28"/>
  <c r="L28"/>
  <c r="K27"/>
  <c r="L27"/>
  <c r="K26"/>
  <c r="L26"/>
  <c r="K24"/>
  <c r="L24"/>
  <c r="K23"/>
  <c r="L23"/>
  <c r="K22"/>
  <c r="L22"/>
  <c r="K21"/>
  <c r="L21"/>
  <c r="K19"/>
  <c r="L19"/>
  <c r="K18"/>
  <c r="L18"/>
  <c r="K17"/>
  <c r="L17"/>
  <c r="K16"/>
  <c r="L16"/>
  <c r="K14"/>
  <c r="L14"/>
  <c r="K13"/>
  <c r="L13"/>
  <c r="K12"/>
  <c r="L12"/>
  <c r="K11"/>
  <c r="L11"/>
  <c r="G14"/>
  <c r="G13"/>
  <c r="G12"/>
  <c r="G11"/>
  <c r="J10"/>
  <c r="S10"/>
  <c r="I10"/>
  <c r="F10"/>
  <c r="E10"/>
  <c r="E15"/>
  <c r="G19"/>
  <c r="G17"/>
  <c r="G18"/>
  <c r="G16"/>
  <c r="S19"/>
  <c r="T19"/>
  <c r="S18"/>
  <c r="T18"/>
  <c r="S17"/>
  <c r="T17"/>
  <c r="S16"/>
  <c r="T16"/>
  <c r="R15"/>
  <c r="R9"/>
  <c r="J15"/>
  <c r="G15"/>
  <c r="I15"/>
  <c r="F15"/>
  <c r="G31"/>
  <c r="T37"/>
  <c r="S37"/>
  <c r="S47"/>
  <c r="T47"/>
  <c r="T32"/>
  <c r="T31"/>
  <c r="K31"/>
  <c r="L31"/>
  <c r="S32"/>
  <c r="S31"/>
  <c r="J31"/>
  <c r="T10"/>
  <c r="K20"/>
  <c r="L20"/>
  <c r="K25"/>
  <c r="L25"/>
  <c r="S25"/>
  <c r="T25"/>
  <c r="S20"/>
  <c r="T20"/>
  <c r="K15"/>
  <c r="L15"/>
  <c r="G10"/>
  <c r="G9"/>
  <c r="I9"/>
  <c r="F9"/>
  <c r="K10"/>
  <c r="L10"/>
  <c r="E9"/>
  <c r="S15"/>
  <c r="T15"/>
  <c r="J9"/>
  <c r="T9"/>
  <c r="S9"/>
  <c r="K9"/>
  <c r="L9"/>
</calcChain>
</file>

<file path=xl/sharedStrings.xml><?xml version="1.0" encoding="utf-8"?>
<sst xmlns="http://schemas.openxmlformats.org/spreadsheetml/2006/main" count="70" uniqueCount="37">
  <si>
    <t>Status</t>
  </si>
  <si>
    <t>Budget</t>
  </si>
  <si>
    <t>FC</t>
  </si>
  <si>
    <t>IST</t>
  </si>
  <si>
    <t>Obligo</t>
  </si>
  <si>
    <t>IST + Obligo</t>
  </si>
  <si>
    <t>Verbleibendes Budget</t>
  </si>
  <si>
    <t>Link</t>
  </si>
  <si>
    <t>Ersteller</t>
  </si>
  <si>
    <t xml:space="preserve">Der König </t>
  </si>
  <si>
    <t>Kommentar</t>
  </si>
  <si>
    <t>Personalkosten</t>
  </si>
  <si>
    <t>Materialkosten</t>
  </si>
  <si>
    <t>- Kostenart 2</t>
  </si>
  <si>
    <t>- Kostenart 1</t>
  </si>
  <si>
    <t>- Kostenart 3</t>
  </si>
  <si>
    <t>- Kostenart 4</t>
  </si>
  <si>
    <t>Kostenstelle: Fuhrpark</t>
  </si>
  <si>
    <t>Mail: info@Excel-koenig.de</t>
  </si>
  <si>
    <t>Homepage: www.excel-koenig.de</t>
  </si>
  <si>
    <t>Linear HR</t>
  </si>
  <si>
    <t>August</t>
  </si>
  <si>
    <t>von</t>
  </si>
  <si>
    <t>bis</t>
  </si>
  <si>
    <t>Ampel</t>
  </si>
  <si>
    <t>EoY</t>
  </si>
  <si>
    <t>YTD</t>
  </si>
  <si>
    <t>Vorlage</t>
  </si>
  <si>
    <t>Kostenstelle light</t>
  </si>
  <si>
    <t>Betriebsmittel</t>
  </si>
  <si>
    <t>Sonstige Kosten</t>
  </si>
  <si>
    <t xml:space="preserve">Kostenstelle: Kantine </t>
  </si>
  <si>
    <t>Seite 1 von 1</t>
  </si>
  <si>
    <t>Ver-bleibend</t>
  </si>
  <si>
    <t>Abwei-chung</t>
  </si>
  <si>
    <t>http://bit.ly/2d5sKTC</t>
  </si>
  <si>
    <t>DER Kostenstellenbericht - light version</t>
  </si>
</sst>
</file>

<file path=xl/styles.xml><?xml version="1.0" encoding="utf-8"?>
<styleSheet xmlns="http://schemas.openxmlformats.org/spreadsheetml/2006/main">
  <numFmts count="1">
    <numFmt numFmtId="164" formatCode="#,##0.0"/>
  </numFmts>
  <fonts count="11"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1"/>
      <color theme="1"/>
      <name val="Franklin Gothic Book"/>
      <family val="2"/>
    </font>
    <font>
      <sz val="16"/>
      <color rgb="FFE20074"/>
      <name val="Franklin Gothic Book"/>
      <family val="2"/>
    </font>
    <font>
      <sz val="11"/>
      <name val="Franklin Gothic Book"/>
      <family val="2"/>
    </font>
    <font>
      <sz val="11"/>
      <color theme="0" tint="-0.14999847407452621"/>
      <name val="Franklin Gothic Book"/>
      <family val="2"/>
    </font>
    <font>
      <sz val="10"/>
      <name val="Franklin Gothic Book"/>
      <family val="2"/>
    </font>
    <font>
      <sz val="12"/>
      <color rgb="FF009F6D"/>
      <name val="Franklin Gothic Book"/>
      <family val="2"/>
    </font>
    <font>
      <u/>
      <sz val="11"/>
      <color indexed="12"/>
      <name val="Franklin Gothic Book"/>
      <family val="2"/>
    </font>
    <font>
      <sz val="11"/>
      <color theme="0"/>
      <name val="Franklin Gothic Book"/>
      <family val="2"/>
    </font>
    <font>
      <sz val="22"/>
      <color rgb="FF009F6D"/>
      <name val="Franklin Gothic Book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9F6D"/>
        <bgColor indexed="64"/>
      </patternFill>
    </fill>
    <fill>
      <gradientFill degree="90">
        <stop position="0">
          <color theme="0"/>
        </stop>
        <stop position="1">
          <color rgb="FF009F6D"/>
        </stop>
      </gradientFill>
    </fill>
  </fills>
  <borders count="33">
    <border>
      <left/>
      <right/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 style="medium">
        <color theme="0" tint="-0.499984740745262"/>
      </left>
      <right/>
      <top/>
      <bottom/>
      <diagonal/>
    </border>
    <border>
      <left style="medium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medium">
        <color theme="0" tint="-0.499984740745262"/>
      </left>
      <right/>
      <top style="thin">
        <color theme="0" tint="-0.499984740745262"/>
      </top>
      <bottom/>
      <diagonal/>
    </border>
    <border>
      <left style="medium">
        <color theme="0" tint="-0.499984740745262"/>
      </left>
      <right style="thin">
        <color theme="0" tint="-0.499984740745262"/>
      </right>
      <top/>
      <bottom/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thick">
        <color rgb="FF009F6D"/>
      </left>
      <right/>
      <top style="thick">
        <color rgb="FF009F6D"/>
      </top>
      <bottom/>
      <diagonal/>
    </border>
    <border>
      <left/>
      <right/>
      <top style="thick">
        <color rgb="FF009F6D"/>
      </top>
      <bottom/>
      <diagonal/>
    </border>
    <border>
      <left style="thick">
        <color rgb="FF009F6D"/>
      </left>
      <right/>
      <top/>
      <bottom/>
      <diagonal/>
    </border>
    <border>
      <left style="thick">
        <color rgb="FF009F6D"/>
      </left>
      <right/>
      <top/>
      <bottom style="thick">
        <color rgb="FF009F6D"/>
      </bottom>
      <diagonal/>
    </border>
    <border>
      <left/>
      <right/>
      <top/>
      <bottom style="thick">
        <color rgb="FF009F6D"/>
      </bottom>
      <diagonal/>
    </border>
    <border>
      <left/>
      <right style="thick">
        <color rgb="FF009F6D"/>
      </right>
      <top style="thick">
        <color rgb="FF009F6D"/>
      </top>
      <bottom/>
      <diagonal/>
    </border>
    <border>
      <left/>
      <right style="thick">
        <color rgb="FF009F6D"/>
      </right>
      <top/>
      <bottom/>
      <diagonal/>
    </border>
    <border>
      <left/>
      <right style="thick">
        <color rgb="FF009F6D"/>
      </right>
      <top/>
      <bottom style="thick">
        <color rgb="FF009F6D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28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0" xfId="0" applyFont="1" applyBorder="1"/>
    <xf numFmtId="0" fontId="3" fillId="0" borderId="30" xfId="0" applyFont="1" applyBorder="1" applyAlignment="1">
      <alignment vertical="center"/>
    </xf>
    <xf numFmtId="0" fontId="3" fillId="0" borderId="31" xfId="0" applyFont="1" applyBorder="1" applyAlignment="1">
      <alignment vertical="center"/>
    </xf>
    <xf numFmtId="0" fontId="3" fillId="0" borderId="32" xfId="0" applyFont="1" applyBorder="1" applyAlignment="1">
      <alignment vertical="center"/>
    </xf>
    <xf numFmtId="0" fontId="2" fillId="2" borderId="3" xfId="0" applyFont="1" applyFill="1" applyBorder="1"/>
    <xf numFmtId="0" fontId="2" fillId="2" borderId="0" xfId="0" applyFont="1" applyFill="1" applyBorder="1"/>
    <xf numFmtId="0" fontId="2" fillId="2" borderId="8" xfId="0" applyFont="1" applyFill="1" applyBorder="1"/>
    <xf numFmtId="0" fontId="4" fillId="3" borderId="9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10" xfId="0" applyFont="1" applyBorder="1" applyAlignment="1">
      <alignment wrapText="1"/>
    </xf>
    <xf numFmtId="0" fontId="2" fillId="0" borderId="11" xfId="0" applyFont="1" applyBorder="1"/>
    <xf numFmtId="0" fontId="2" fillId="0" borderId="12" xfId="0" applyFont="1" applyBorder="1"/>
    <xf numFmtId="164" fontId="2" fillId="2" borderId="0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9" fontId="2" fillId="0" borderId="9" xfId="0" applyNumberFormat="1" applyFont="1" applyFill="1" applyBorder="1" applyAlignment="1">
      <alignment horizontal="center"/>
    </xf>
    <xf numFmtId="0" fontId="2" fillId="5" borderId="14" xfId="0" applyFont="1" applyFill="1" applyBorder="1"/>
    <xf numFmtId="164" fontId="2" fillId="0" borderId="12" xfId="0" applyNumberFormat="1" applyFont="1" applyBorder="1" applyAlignment="1">
      <alignment horizontal="center"/>
    </xf>
    <xf numFmtId="9" fontId="2" fillId="2" borderId="0" xfId="0" applyNumberFormat="1" applyFont="1" applyFill="1" applyBorder="1"/>
    <xf numFmtId="9" fontId="2" fillId="2" borderId="0" xfId="0" applyNumberFormat="1" applyFont="1" applyFill="1" applyBorder="1" applyAlignment="1">
      <alignment horizontal="center"/>
    </xf>
    <xf numFmtId="0" fontId="2" fillId="0" borderId="15" xfId="0" applyFont="1" applyBorder="1"/>
    <xf numFmtId="164" fontId="2" fillId="0" borderId="16" xfId="0" applyNumberFormat="1" applyFont="1" applyBorder="1" applyAlignment="1">
      <alignment horizontal="center"/>
    </xf>
    <xf numFmtId="0" fontId="2" fillId="4" borderId="3" xfId="0" applyFont="1" applyFill="1" applyBorder="1"/>
    <xf numFmtId="0" fontId="2" fillId="4" borderId="0" xfId="0" applyFont="1" applyFill="1" applyBorder="1"/>
    <xf numFmtId="164" fontId="2" fillId="4" borderId="0" xfId="0" applyNumberFormat="1" applyFont="1" applyFill="1" applyBorder="1" applyAlignment="1">
      <alignment horizontal="center"/>
    </xf>
    <xf numFmtId="9" fontId="2" fillId="4" borderId="0" xfId="0" applyNumberFormat="1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9" fontId="2" fillId="4" borderId="0" xfId="0" applyNumberFormat="1" applyFont="1" applyFill="1" applyBorder="1"/>
    <xf numFmtId="0" fontId="2" fillId="0" borderId="17" xfId="0" applyFont="1" applyBorder="1"/>
    <xf numFmtId="0" fontId="2" fillId="0" borderId="16" xfId="0" applyFont="1" applyBorder="1"/>
    <xf numFmtId="0" fontId="2" fillId="4" borderId="20" xfId="0" applyFont="1" applyFill="1" applyBorder="1"/>
    <xf numFmtId="3" fontId="2" fillId="4" borderId="20" xfId="0" applyNumberFormat="1" applyFont="1" applyFill="1" applyBorder="1"/>
    <xf numFmtId="3" fontId="2" fillId="2" borderId="20" xfId="0" applyNumberFormat="1" applyFont="1" applyFill="1" applyBorder="1"/>
    <xf numFmtId="3" fontId="2" fillId="2" borderId="21" xfId="0" applyNumberFormat="1" applyFont="1" applyFill="1" applyBorder="1"/>
    <xf numFmtId="0" fontId="6" fillId="0" borderId="22" xfId="0" applyFont="1" applyBorder="1" applyAlignment="1">
      <alignment vertical="center"/>
    </xf>
    <xf numFmtId="0" fontId="6" fillId="0" borderId="23" xfId="0" applyFont="1" applyBorder="1" applyAlignment="1">
      <alignment vertical="center"/>
    </xf>
    <xf numFmtId="0" fontId="6" fillId="0" borderId="24" xfId="0" applyFont="1" applyBorder="1" applyAlignment="1">
      <alignment vertical="center"/>
    </xf>
    <xf numFmtId="0" fontId="2" fillId="0" borderId="24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6" fillId="0" borderId="3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19" xfId="0" applyFont="1" applyBorder="1" applyAlignment="1">
      <alignment vertical="center"/>
    </xf>
    <xf numFmtId="0" fontId="6" fillId="0" borderId="20" xfId="0" applyFont="1" applyBorder="1" applyAlignment="1">
      <alignment vertical="center"/>
    </xf>
    <xf numFmtId="0" fontId="6" fillId="0" borderId="21" xfId="0" applyFont="1" applyBorder="1" applyAlignment="1">
      <alignment vertical="center"/>
    </xf>
    <xf numFmtId="0" fontId="2" fillId="0" borderId="20" xfId="0" applyFont="1" applyBorder="1"/>
    <xf numFmtId="0" fontId="2" fillId="0" borderId="21" xfId="0" applyFont="1" applyBorder="1" applyAlignment="1">
      <alignment horizontal="right"/>
    </xf>
    <xf numFmtId="3" fontId="2" fillId="0" borderId="0" xfId="0" applyNumberFormat="1" applyFont="1"/>
    <xf numFmtId="0" fontId="7" fillId="0" borderId="25" xfId="0" applyFont="1" applyBorder="1" applyAlignment="1"/>
    <xf numFmtId="14" fontId="7" fillId="0" borderId="26" xfId="0" applyNumberFormat="1" applyFont="1" applyBorder="1" applyAlignment="1"/>
    <xf numFmtId="0" fontId="7" fillId="0" borderId="27" xfId="0" applyFont="1" applyBorder="1" applyAlignment="1"/>
    <xf numFmtId="0" fontId="7" fillId="0" borderId="28" xfId="0" applyFont="1" applyBorder="1" applyAlignment="1"/>
    <xf numFmtId="0" fontId="7" fillId="0" borderId="29" xfId="0" applyFont="1" applyBorder="1" applyAlignment="1"/>
    <xf numFmtId="0" fontId="2" fillId="0" borderId="0" xfId="0" quotePrefix="1" applyFont="1" applyBorder="1"/>
    <xf numFmtId="0" fontId="2" fillId="0" borderId="0" xfId="0" applyFont="1" applyBorder="1" applyAlignment="1">
      <alignment horizontal="left"/>
    </xf>
    <xf numFmtId="0" fontId="4" fillId="0" borderId="0" xfId="0" applyFont="1" applyBorder="1" applyAlignment="1">
      <alignment horizontal="right"/>
    </xf>
    <xf numFmtId="0" fontId="4" fillId="0" borderId="20" xfId="0" applyFont="1" applyBorder="1" applyAlignment="1">
      <alignment horizontal="right"/>
    </xf>
    <xf numFmtId="0" fontId="8" fillId="0" borderId="8" xfId="1" applyFont="1" applyBorder="1" applyAlignment="1" applyProtection="1">
      <alignment horizontal="right"/>
    </xf>
    <xf numFmtId="3" fontId="4" fillId="0" borderId="0" xfId="0" applyNumberFormat="1" applyFont="1" applyFill="1" applyBorder="1" applyAlignment="1">
      <alignment horizontal="center" vertical="center" wrapText="1"/>
    </xf>
    <xf numFmtId="3" fontId="4" fillId="0" borderId="12" xfId="0" applyNumberFormat="1" applyFont="1" applyFill="1" applyBorder="1" applyAlignment="1">
      <alignment horizontal="center" vertical="center" wrapText="1"/>
    </xf>
    <xf numFmtId="3" fontId="4" fillId="0" borderId="11" xfId="0" applyNumberFormat="1" applyFont="1" applyFill="1" applyBorder="1" applyAlignment="1">
      <alignment horizontal="center" vertical="center" wrapText="1"/>
    </xf>
    <xf numFmtId="9" fontId="5" fillId="3" borderId="18" xfId="0" applyNumberFormat="1" applyFont="1" applyFill="1" applyBorder="1" applyAlignment="1"/>
    <xf numFmtId="0" fontId="9" fillId="5" borderId="5" xfId="0" applyFont="1" applyFill="1" applyBorder="1"/>
    <xf numFmtId="164" fontId="9" fillId="5" borderId="5" xfId="0" applyNumberFormat="1" applyFont="1" applyFill="1" applyBorder="1" applyAlignment="1">
      <alignment horizontal="center"/>
    </xf>
    <xf numFmtId="164" fontId="9" fillId="5" borderId="6" xfId="0" applyNumberFormat="1" applyFont="1" applyFill="1" applyBorder="1" applyAlignment="1">
      <alignment horizontal="center"/>
    </xf>
    <xf numFmtId="164" fontId="9" fillId="2" borderId="0" xfId="0" applyNumberFormat="1" applyFont="1" applyFill="1" applyBorder="1" applyAlignment="1">
      <alignment horizontal="center"/>
    </xf>
    <xf numFmtId="0" fontId="9" fillId="5" borderId="13" xfId="0" applyFont="1" applyFill="1" applyBorder="1"/>
    <xf numFmtId="0" fontId="2" fillId="0" borderId="0" xfId="0" applyFont="1" applyAlignment="1">
      <alignment horizontal="center"/>
    </xf>
    <xf numFmtId="0" fontId="2" fillId="0" borderId="5" xfId="0" applyFont="1" applyBorder="1"/>
    <xf numFmtId="3" fontId="4" fillId="0" borderId="5" xfId="0" applyNumberFormat="1" applyFont="1" applyFill="1" applyBorder="1" applyAlignment="1">
      <alignment horizontal="center" vertical="center" wrapText="1"/>
    </xf>
    <xf numFmtId="3" fontId="4" fillId="0" borderId="6" xfId="0" applyNumberFormat="1" applyFont="1" applyFill="1" applyBorder="1" applyAlignment="1">
      <alignment horizontal="center" vertical="center" wrapText="1"/>
    </xf>
    <xf numFmtId="3" fontId="4" fillId="0" borderId="7" xfId="0" applyNumberFormat="1" applyFont="1" applyFill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/>
    </xf>
    <xf numFmtId="0" fontId="1" fillId="0" borderId="0" xfId="1" applyBorder="1" applyAlignment="1" applyProtection="1"/>
    <xf numFmtId="0" fontId="2" fillId="0" borderId="15" xfId="0" quotePrefix="1" applyFont="1" applyBorder="1"/>
    <xf numFmtId="0" fontId="2" fillId="0" borderId="15" xfId="0" applyFont="1" applyBorder="1" applyAlignment="1">
      <alignment horizontal="center"/>
    </xf>
    <xf numFmtId="3" fontId="4" fillId="0" borderId="16" xfId="0" applyNumberFormat="1" applyFont="1" applyFill="1" applyBorder="1" applyAlignment="1">
      <alignment horizontal="center" vertical="center" wrapText="1"/>
    </xf>
    <xf numFmtId="3" fontId="4" fillId="0" borderId="17" xfId="0" applyNumberFormat="1" applyFont="1" applyFill="1" applyBorder="1" applyAlignment="1">
      <alignment horizontal="center" vertical="center" wrapText="1"/>
    </xf>
    <xf numFmtId="9" fontId="5" fillId="3" borderId="9" xfId="0" applyNumberFormat="1" applyFont="1" applyFill="1" applyBorder="1" applyAlignment="1"/>
    <xf numFmtId="3" fontId="4" fillId="0" borderId="15" xfId="0" applyNumberFormat="1" applyFont="1" applyFill="1" applyBorder="1" applyAlignment="1">
      <alignment horizontal="center" vertical="center" wrapText="1"/>
    </xf>
    <xf numFmtId="9" fontId="5" fillId="2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164" fontId="2" fillId="0" borderId="11" xfId="0" applyNumberFormat="1" applyFont="1" applyFill="1" applyBorder="1" applyAlignment="1">
      <alignment horizontal="center"/>
    </xf>
    <xf numFmtId="164" fontId="2" fillId="0" borderId="12" xfId="0" applyNumberFormat="1" applyFont="1" applyFill="1" applyBorder="1" applyAlignment="1">
      <alignment horizont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9" fillId="5" borderId="4" xfId="0" applyFont="1" applyFill="1" applyBorder="1" applyAlignment="1">
      <alignment horizontal="center"/>
    </xf>
    <xf numFmtId="0" fontId="9" fillId="5" borderId="5" xfId="0" applyFont="1" applyFill="1" applyBorder="1" applyAlignment="1">
      <alignment horizontal="center"/>
    </xf>
    <xf numFmtId="0" fontId="9" fillId="5" borderId="6" xfId="0" applyFont="1" applyFill="1" applyBorder="1" applyAlignment="1">
      <alignment horizontal="center"/>
    </xf>
    <xf numFmtId="0" fontId="9" fillId="5" borderId="7" xfId="0" applyFont="1" applyFill="1" applyBorder="1" applyAlignment="1">
      <alignment horizontal="center"/>
    </xf>
    <xf numFmtId="0" fontId="9" fillId="5" borderId="7" xfId="0" applyFon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center" vertical="center"/>
    </xf>
    <xf numFmtId="0" fontId="9" fillId="5" borderId="6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/>
    </xf>
    <xf numFmtId="0" fontId="2" fillId="6" borderId="11" xfId="0" applyFont="1" applyFill="1" applyBorder="1" applyAlignment="1">
      <alignment horizontal="center"/>
    </xf>
    <xf numFmtId="0" fontId="10" fillId="0" borderId="25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</cellXfs>
  <cellStyles count="2">
    <cellStyle name="Hyperlink" xfId="1" builtinId="8"/>
    <cellStyle name="Standard" xfId="0" builtinId="0"/>
  </cellStyles>
  <dxfs count="0"/>
  <tableStyles count="0" defaultTableStyle="TableStyleMedium9" defaultPivotStyle="PivotStyleLight16"/>
  <colors>
    <mruColors>
      <color rgb="FF009F6D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4</xdr:row>
      <xdr:rowOff>28575</xdr:rowOff>
    </xdr:from>
    <xdr:to>
      <xdr:col>14</xdr:col>
      <xdr:colOff>323850</xdr:colOff>
      <xdr:row>20</xdr:row>
      <xdr:rowOff>123825</xdr:rowOff>
    </xdr:to>
    <xdr:pic>
      <xdr:nvPicPr>
        <xdr:cNvPr id="205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0" y="790575"/>
          <a:ext cx="9467850" cy="314325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23811</xdr:colOff>
      <xdr:row>1</xdr:row>
      <xdr:rowOff>57336</xdr:rowOff>
    </xdr:from>
    <xdr:to>
      <xdr:col>23</xdr:col>
      <xdr:colOff>83890</xdr:colOff>
      <xdr:row>3</xdr:row>
      <xdr:rowOff>190500</xdr:rowOff>
    </xdr:to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715874" y="164492"/>
          <a:ext cx="822079" cy="66894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xcel-koenig.d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showGridLines="0" workbookViewId="0">
      <selection activeCell="J23" sqref="J23"/>
    </sheetView>
  </sheetViews>
  <sheetFormatPr baseColWidth="10" defaultRowHeight="15"/>
  <sheetData/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Z89"/>
  <sheetViews>
    <sheetView showGridLines="0" tabSelected="1" zoomScale="80" zoomScaleNormal="80"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N17" sqref="N17"/>
    </sheetView>
  </sheetViews>
  <sheetFormatPr baseColWidth="10" defaultRowHeight="14.25" outlineLevelRow="1"/>
  <cols>
    <col min="1" max="1" width="1.28515625" style="1" customWidth="1"/>
    <col min="2" max="2" width="8.85546875" style="1" bestFit="1" customWidth="1"/>
    <col min="3" max="3" width="3.28515625" style="1" customWidth="1"/>
    <col min="4" max="4" width="25" style="1" bestFit="1" customWidth="1"/>
    <col min="5" max="7" width="10.7109375" style="1" customWidth="1"/>
    <col min="8" max="8" width="1.85546875" style="1" customWidth="1"/>
    <col min="9" max="11" width="10.7109375" style="1" customWidth="1"/>
    <col min="12" max="12" width="3.42578125" style="1" customWidth="1"/>
    <col min="13" max="13" width="1.7109375" style="1" customWidth="1"/>
    <col min="14" max="16" width="10.7109375" style="1" customWidth="1"/>
    <col min="17" max="17" width="1.7109375" style="1" customWidth="1"/>
    <col min="18" max="20" width="10.7109375" style="1" customWidth="1"/>
    <col min="21" max="21" width="1.5703125" style="1" customWidth="1"/>
    <col min="22" max="24" width="11.42578125" style="1"/>
    <col min="25" max="25" width="1" style="1" customWidth="1"/>
    <col min="26" max="16384" width="11.42578125" style="1"/>
  </cols>
  <sheetData>
    <row r="1" spans="2:25" ht="8.25" customHeight="1" thickBot="1"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4"/>
    </row>
    <row r="2" spans="2:25" ht="21" thickTop="1">
      <c r="B2" s="53" t="s">
        <v>27</v>
      </c>
      <c r="C2" s="54" t="s">
        <v>28</v>
      </c>
      <c r="D2" s="5"/>
      <c r="E2" s="107" t="s">
        <v>36</v>
      </c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9"/>
      <c r="V2" s="116"/>
      <c r="W2" s="117"/>
      <c r="X2" s="117"/>
      <c r="Y2" s="118"/>
    </row>
    <row r="3" spans="2:25" ht="20.25">
      <c r="B3" s="55" t="s">
        <v>7</v>
      </c>
      <c r="C3" s="78" t="s">
        <v>35</v>
      </c>
      <c r="D3" s="6"/>
      <c r="E3" s="110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2"/>
      <c r="V3" s="119"/>
      <c r="W3" s="120"/>
      <c r="X3" s="120"/>
      <c r="Y3" s="121"/>
    </row>
    <row r="4" spans="2:25" ht="21" thickBot="1">
      <c r="B4" s="56" t="s">
        <v>8</v>
      </c>
      <c r="C4" s="57" t="s">
        <v>9</v>
      </c>
      <c r="D4" s="7"/>
      <c r="E4" s="113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5"/>
      <c r="V4" s="122"/>
      <c r="W4" s="123"/>
      <c r="X4" s="123"/>
      <c r="Y4" s="124"/>
    </row>
    <row r="5" spans="2:25" ht="15" thickTop="1">
      <c r="B5" s="8"/>
      <c r="C5" s="1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10"/>
    </row>
    <row r="6" spans="2:25">
      <c r="B6" s="98" t="s">
        <v>21</v>
      </c>
      <c r="C6" s="99"/>
      <c r="D6" s="100"/>
      <c r="E6" s="101" t="s">
        <v>25</v>
      </c>
      <c r="F6" s="99"/>
      <c r="G6" s="100"/>
      <c r="H6" s="9"/>
      <c r="I6" s="101" t="s">
        <v>26</v>
      </c>
      <c r="J6" s="99"/>
      <c r="K6" s="99"/>
      <c r="L6" s="100"/>
      <c r="M6" s="9"/>
      <c r="N6" s="102" t="s">
        <v>0</v>
      </c>
      <c r="O6" s="103"/>
      <c r="P6" s="104"/>
      <c r="Q6" s="9"/>
      <c r="R6" s="101" t="s">
        <v>6</v>
      </c>
      <c r="S6" s="99"/>
      <c r="T6" s="100"/>
      <c r="U6" s="9"/>
      <c r="V6" s="101" t="s">
        <v>10</v>
      </c>
      <c r="W6" s="99"/>
      <c r="X6" s="100"/>
      <c r="Y6" s="10"/>
    </row>
    <row r="7" spans="2:25" ht="28.5">
      <c r="B7" s="125">
        <v>8</v>
      </c>
      <c r="C7" s="126"/>
      <c r="D7" s="127"/>
      <c r="E7" s="11" t="s">
        <v>1</v>
      </c>
      <c r="F7" s="11" t="s">
        <v>2</v>
      </c>
      <c r="G7" s="11" t="s">
        <v>20</v>
      </c>
      <c r="H7" s="9"/>
      <c r="I7" s="11" t="s">
        <v>1</v>
      </c>
      <c r="J7" s="11" t="s">
        <v>3</v>
      </c>
      <c r="K7" s="11" t="s">
        <v>34</v>
      </c>
      <c r="L7" s="11"/>
      <c r="M7" s="9"/>
      <c r="N7" s="12" t="s">
        <v>22</v>
      </c>
      <c r="O7" s="12" t="s">
        <v>23</v>
      </c>
      <c r="P7" s="12" t="s">
        <v>24</v>
      </c>
      <c r="Q7" s="9"/>
      <c r="R7" s="11" t="s">
        <v>4</v>
      </c>
      <c r="S7" s="11" t="s">
        <v>5</v>
      </c>
      <c r="T7" s="11" t="s">
        <v>33</v>
      </c>
      <c r="U7" s="9"/>
      <c r="V7" s="13"/>
      <c r="W7" s="14"/>
      <c r="X7" s="15"/>
      <c r="Y7" s="10"/>
    </row>
    <row r="8" spans="2:25">
      <c r="B8" s="8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16"/>
      <c r="W8" s="4"/>
      <c r="X8" s="17"/>
      <c r="Y8" s="10"/>
    </row>
    <row r="9" spans="2:25">
      <c r="B9" s="71"/>
      <c r="C9" s="67" t="s">
        <v>31</v>
      </c>
      <c r="D9" s="67"/>
      <c r="E9" s="68">
        <f>SUM(E10:E15)</f>
        <v>841</v>
      </c>
      <c r="F9" s="68">
        <f>SUM(F10:F15)</f>
        <v>848</v>
      </c>
      <c r="G9" s="69">
        <f>SUM(G10:G15)</f>
        <v>679.5</v>
      </c>
      <c r="H9" s="70"/>
      <c r="I9" s="68">
        <f>SUM(I10:I15)</f>
        <v>506</v>
      </c>
      <c r="J9" s="68">
        <f>SUM(J10:J15)</f>
        <v>453</v>
      </c>
      <c r="K9" s="69">
        <f>SUM(K10:K15)</f>
        <v>53</v>
      </c>
      <c r="L9" s="66">
        <f>K9/I9</f>
        <v>0.10474308300395258</v>
      </c>
      <c r="M9" s="19"/>
      <c r="N9" s="20">
        <v>0.01</v>
      </c>
      <c r="O9" s="20">
        <v>1</v>
      </c>
      <c r="P9" s="85">
        <v>2.5000000000000001E-2</v>
      </c>
      <c r="Q9" s="19"/>
      <c r="R9" s="69">
        <f>SUM(R10:R15)</f>
        <v>19</v>
      </c>
      <c r="S9" s="69">
        <f>SUM(S10:S15)</f>
        <v>472</v>
      </c>
      <c r="T9" s="69">
        <f>SUM(T10:T15)</f>
        <v>369</v>
      </c>
      <c r="U9" s="9"/>
      <c r="V9" s="16"/>
      <c r="W9" s="4"/>
      <c r="X9" s="17"/>
      <c r="Y9" s="10"/>
    </row>
    <row r="10" spans="2:25">
      <c r="B10" s="21"/>
      <c r="C10" s="105"/>
      <c r="D10" s="73" t="s">
        <v>11</v>
      </c>
      <c r="E10" s="74">
        <f>SUM(E11:E14)</f>
        <v>370</v>
      </c>
      <c r="F10" s="74">
        <f t="shared" ref="F10:J10" si="0">SUM(F11:F14)</f>
        <v>380</v>
      </c>
      <c r="G10" s="75">
        <f>J10/$B$7*12</f>
        <v>303</v>
      </c>
      <c r="H10" s="18"/>
      <c r="I10" s="76">
        <f t="shared" si="0"/>
        <v>222</v>
      </c>
      <c r="J10" s="74">
        <f t="shared" si="0"/>
        <v>202</v>
      </c>
      <c r="K10" s="77">
        <f>I10-J10</f>
        <v>20</v>
      </c>
      <c r="L10" s="66">
        <f t="shared" ref="L10:L29" si="1">K10/I10</f>
        <v>9.0090090090090086E-2</v>
      </c>
      <c r="M10" s="19"/>
      <c r="N10" s="20">
        <v>0</v>
      </c>
      <c r="O10" s="20">
        <v>-0.05</v>
      </c>
      <c r="P10" s="85">
        <v>-0.02</v>
      </c>
      <c r="Q10" s="19"/>
      <c r="R10" s="76">
        <v>0</v>
      </c>
      <c r="S10" s="74">
        <f>R10+J10</f>
        <v>202</v>
      </c>
      <c r="T10" s="77">
        <f>E10-S10</f>
        <v>168</v>
      </c>
      <c r="U10" s="9"/>
      <c r="V10" s="16"/>
      <c r="W10" s="4"/>
      <c r="X10" s="17"/>
      <c r="Y10" s="10"/>
    </row>
    <row r="11" spans="2:25" outlineLevel="1">
      <c r="B11" s="21"/>
      <c r="C11" s="106"/>
      <c r="D11" s="58" t="s">
        <v>14</v>
      </c>
      <c r="E11" s="72">
        <v>200</v>
      </c>
      <c r="F11" s="72">
        <v>220</v>
      </c>
      <c r="G11" s="64">
        <f t="shared" ref="G11:G14" si="2">J11/$B$7*12</f>
        <v>195</v>
      </c>
      <c r="H11" s="18"/>
      <c r="I11" s="65">
        <v>120</v>
      </c>
      <c r="J11" s="72">
        <v>130</v>
      </c>
      <c r="K11" s="72">
        <f t="shared" ref="K11:K29" si="3">I11-J11</f>
        <v>-10</v>
      </c>
      <c r="L11" s="66">
        <f t="shared" si="1"/>
        <v>-8.3333333333333329E-2</v>
      </c>
      <c r="M11" s="19"/>
      <c r="N11" s="20">
        <v>-0.06</v>
      </c>
      <c r="O11" s="20">
        <v>-1</v>
      </c>
      <c r="P11" s="85">
        <v>-0.05</v>
      </c>
      <c r="Q11" s="19"/>
      <c r="R11" s="65">
        <v>0</v>
      </c>
      <c r="S11" s="72">
        <f t="shared" ref="S11:S14" si="4">R11+J11</f>
        <v>130</v>
      </c>
      <c r="T11" s="22">
        <f t="shared" ref="T11:T14" si="5">E11-S11</f>
        <v>70</v>
      </c>
      <c r="U11" s="9"/>
      <c r="V11" s="16"/>
      <c r="W11" s="4"/>
      <c r="X11" s="17"/>
      <c r="Y11" s="10"/>
    </row>
    <row r="12" spans="2:25" outlineLevel="1">
      <c r="B12" s="21"/>
      <c r="C12" s="106"/>
      <c r="D12" s="58" t="s">
        <v>13</v>
      </c>
      <c r="E12" s="72">
        <v>50</v>
      </c>
      <c r="F12" s="72">
        <v>40</v>
      </c>
      <c r="G12" s="64">
        <f t="shared" si="2"/>
        <v>30</v>
      </c>
      <c r="H12" s="18"/>
      <c r="I12" s="65">
        <v>30</v>
      </c>
      <c r="J12" s="72">
        <v>20</v>
      </c>
      <c r="K12" s="72">
        <f t="shared" si="3"/>
        <v>10</v>
      </c>
      <c r="L12" s="66">
        <f t="shared" si="1"/>
        <v>0.33333333333333331</v>
      </c>
      <c r="M12" s="19"/>
      <c r="N12" s="23"/>
      <c r="O12" s="24"/>
      <c r="P12" s="24"/>
      <c r="Q12" s="19"/>
      <c r="R12" s="65">
        <v>0</v>
      </c>
      <c r="S12" s="72">
        <f t="shared" si="4"/>
        <v>20</v>
      </c>
      <c r="T12" s="22">
        <f t="shared" si="5"/>
        <v>30</v>
      </c>
      <c r="U12" s="9"/>
      <c r="V12" s="16"/>
      <c r="W12" s="4"/>
      <c r="X12" s="17"/>
      <c r="Y12" s="10"/>
    </row>
    <row r="13" spans="2:25" outlineLevel="1">
      <c r="B13" s="21"/>
      <c r="C13" s="106"/>
      <c r="D13" s="58" t="s">
        <v>15</v>
      </c>
      <c r="E13" s="63">
        <v>100</v>
      </c>
      <c r="F13" s="63">
        <v>90</v>
      </c>
      <c r="G13" s="64">
        <f t="shared" si="2"/>
        <v>51</v>
      </c>
      <c r="H13" s="18"/>
      <c r="I13" s="65">
        <v>60</v>
      </c>
      <c r="J13" s="63">
        <v>34</v>
      </c>
      <c r="K13" s="22">
        <f t="shared" si="3"/>
        <v>26</v>
      </c>
      <c r="L13" s="66">
        <f t="shared" si="1"/>
        <v>0.43333333333333335</v>
      </c>
      <c r="M13" s="19"/>
      <c r="N13" s="23"/>
      <c r="O13" s="24"/>
      <c r="P13" s="24"/>
      <c r="Q13" s="19"/>
      <c r="R13" s="65">
        <v>0</v>
      </c>
      <c r="S13" s="63">
        <f t="shared" si="4"/>
        <v>34</v>
      </c>
      <c r="T13" s="22">
        <f t="shared" si="5"/>
        <v>66</v>
      </c>
      <c r="U13" s="9"/>
      <c r="V13" s="16"/>
      <c r="W13" s="4"/>
      <c r="X13" s="17"/>
      <c r="Y13" s="10"/>
    </row>
    <row r="14" spans="2:25" outlineLevel="1">
      <c r="B14" s="21"/>
      <c r="C14" s="106"/>
      <c r="D14" s="58" t="s">
        <v>16</v>
      </c>
      <c r="E14" s="63">
        <v>20</v>
      </c>
      <c r="F14" s="63">
        <v>30</v>
      </c>
      <c r="G14" s="64">
        <f t="shared" si="2"/>
        <v>27</v>
      </c>
      <c r="H14" s="18"/>
      <c r="I14" s="65">
        <v>12</v>
      </c>
      <c r="J14" s="63">
        <v>18</v>
      </c>
      <c r="K14" s="22">
        <f t="shared" si="3"/>
        <v>-6</v>
      </c>
      <c r="L14" s="66">
        <f t="shared" si="1"/>
        <v>-0.5</v>
      </c>
      <c r="M14" s="19"/>
      <c r="N14" s="23"/>
      <c r="O14" s="24"/>
      <c r="P14" s="24"/>
      <c r="Q14" s="19"/>
      <c r="R14" s="65">
        <v>0</v>
      </c>
      <c r="S14" s="63">
        <f t="shared" si="4"/>
        <v>18</v>
      </c>
      <c r="T14" s="22">
        <f t="shared" si="5"/>
        <v>2</v>
      </c>
      <c r="U14" s="9"/>
      <c r="V14" s="16"/>
      <c r="W14" s="4"/>
      <c r="X14" s="17"/>
      <c r="Y14" s="10"/>
    </row>
    <row r="15" spans="2:25" ht="16.5" customHeight="1">
      <c r="B15" s="21"/>
      <c r="C15" s="106"/>
      <c r="D15" s="73" t="s">
        <v>12</v>
      </c>
      <c r="E15" s="74">
        <f>SUM(E16:E19)</f>
        <v>101</v>
      </c>
      <c r="F15" s="74">
        <f>SUM(F16:F19)</f>
        <v>88</v>
      </c>
      <c r="G15" s="75">
        <f t="shared" ref="G15:G20" si="6">J15/$B$7*12</f>
        <v>73.5</v>
      </c>
      <c r="H15" s="18"/>
      <c r="I15" s="76">
        <f>SUM(I16:I19)</f>
        <v>62</v>
      </c>
      <c r="J15" s="74">
        <f>SUM(J16:J19)</f>
        <v>49</v>
      </c>
      <c r="K15" s="77">
        <f>I15-J15</f>
        <v>13</v>
      </c>
      <c r="L15" s="66">
        <f t="shared" si="1"/>
        <v>0.20967741935483872</v>
      </c>
      <c r="M15" s="19"/>
      <c r="N15" s="23"/>
      <c r="O15" s="24"/>
      <c r="P15" s="24"/>
      <c r="Q15" s="19"/>
      <c r="R15" s="76">
        <f>SUM(R16:R19)</f>
        <v>19</v>
      </c>
      <c r="S15" s="74">
        <f t="shared" ref="S15:S25" si="7">R15+J15</f>
        <v>68</v>
      </c>
      <c r="T15" s="77">
        <f t="shared" ref="T15:T25" si="8">E15-S15</f>
        <v>33</v>
      </c>
      <c r="U15" s="9"/>
      <c r="V15" s="16"/>
      <c r="W15" s="4"/>
      <c r="X15" s="17"/>
      <c r="Y15" s="10"/>
    </row>
    <row r="16" spans="2:25" outlineLevel="1">
      <c r="B16" s="21"/>
      <c r="C16" s="106"/>
      <c r="D16" s="58" t="s">
        <v>14</v>
      </c>
      <c r="E16" s="63">
        <v>45</v>
      </c>
      <c r="F16" s="63">
        <v>32</v>
      </c>
      <c r="G16" s="64">
        <f t="shared" si="6"/>
        <v>24</v>
      </c>
      <c r="H16" s="18"/>
      <c r="I16" s="65">
        <v>24</v>
      </c>
      <c r="J16" s="63">
        <v>16</v>
      </c>
      <c r="K16" s="22">
        <f t="shared" si="3"/>
        <v>8</v>
      </c>
      <c r="L16" s="66">
        <f t="shared" si="1"/>
        <v>0.33333333333333331</v>
      </c>
      <c r="M16" s="19"/>
      <c r="N16" s="23"/>
      <c r="O16" s="24"/>
      <c r="P16" s="24"/>
      <c r="Q16" s="19"/>
      <c r="R16" s="65">
        <v>11</v>
      </c>
      <c r="S16" s="63">
        <f t="shared" si="7"/>
        <v>27</v>
      </c>
      <c r="T16" s="22">
        <f t="shared" si="8"/>
        <v>18</v>
      </c>
      <c r="U16" s="9"/>
      <c r="V16" s="16"/>
      <c r="W16" s="4"/>
      <c r="X16" s="17"/>
      <c r="Y16" s="10"/>
    </row>
    <row r="17" spans="2:25" outlineLevel="1">
      <c r="B17" s="21"/>
      <c r="C17" s="106"/>
      <c r="D17" s="58" t="s">
        <v>13</v>
      </c>
      <c r="E17" s="63">
        <v>21</v>
      </c>
      <c r="F17" s="63">
        <v>11</v>
      </c>
      <c r="G17" s="64">
        <f t="shared" si="6"/>
        <v>10.5</v>
      </c>
      <c r="H17" s="18"/>
      <c r="I17" s="65">
        <v>15</v>
      </c>
      <c r="J17" s="63">
        <v>7</v>
      </c>
      <c r="K17" s="22">
        <f t="shared" si="3"/>
        <v>8</v>
      </c>
      <c r="L17" s="66">
        <f t="shared" si="1"/>
        <v>0.53333333333333333</v>
      </c>
      <c r="M17" s="19"/>
      <c r="N17" s="23"/>
      <c r="O17" s="24"/>
      <c r="P17" s="24"/>
      <c r="Q17" s="19"/>
      <c r="R17" s="65">
        <v>5</v>
      </c>
      <c r="S17" s="63">
        <f t="shared" si="7"/>
        <v>12</v>
      </c>
      <c r="T17" s="22">
        <f t="shared" si="8"/>
        <v>9</v>
      </c>
      <c r="U17" s="9"/>
      <c r="V17" s="16"/>
      <c r="W17" s="4"/>
      <c r="X17" s="17"/>
      <c r="Y17" s="10"/>
    </row>
    <row r="18" spans="2:25" outlineLevel="1">
      <c r="B18" s="21"/>
      <c r="C18" s="106"/>
      <c r="D18" s="58" t="s">
        <v>15</v>
      </c>
      <c r="E18" s="63">
        <v>24</v>
      </c>
      <c r="F18" s="63">
        <v>33</v>
      </c>
      <c r="G18" s="64">
        <f t="shared" si="6"/>
        <v>25.5</v>
      </c>
      <c r="H18" s="18"/>
      <c r="I18" s="65">
        <v>14</v>
      </c>
      <c r="J18" s="63">
        <v>17</v>
      </c>
      <c r="K18" s="22">
        <f t="shared" si="3"/>
        <v>-3</v>
      </c>
      <c r="L18" s="66">
        <f t="shared" si="1"/>
        <v>-0.21428571428571427</v>
      </c>
      <c r="M18" s="19"/>
      <c r="N18" s="23"/>
      <c r="O18" s="24"/>
      <c r="P18" s="24"/>
      <c r="Q18" s="19"/>
      <c r="R18" s="65">
        <v>2</v>
      </c>
      <c r="S18" s="63">
        <f t="shared" si="7"/>
        <v>19</v>
      </c>
      <c r="T18" s="22">
        <f t="shared" si="8"/>
        <v>5</v>
      </c>
      <c r="U18" s="9"/>
      <c r="V18" s="16"/>
      <c r="W18" s="4"/>
      <c r="X18" s="17"/>
      <c r="Y18" s="10"/>
    </row>
    <row r="19" spans="2:25" outlineLevel="1">
      <c r="B19" s="21"/>
      <c r="C19" s="106"/>
      <c r="D19" s="58" t="s">
        <v>16</v>
      </c>
      <c r="E19" s="63">
        <v>11</v>
      </c>
      <c r="F19" s="63">
        <v>12</v>
      </c>
      <c r="G19" s="64">
        <f t="shared" si="6"/>
        <v>13.5</v>
      </c>
      <c r="H19" s="18"/>
      <c r="I19" s="65">
        <v>9</v>
      </c>
      <c r="J19" s="63">
        <v>9</v>
      </c>
      <c r="K19" s="22">
        <f t="shared" si="3"/>
        <v>0</v>
      </c>
      <c r="L19" s="66">
        <f t="shared" si="1"/>
        <v>0</v>
      </c>
      <c r="M19" s="19"/>
      <c r="N19" s="23"/>
      <c r="O19" s="24"/>
      <c r="P19" s="24"/>
      <c r="Q19" s="19"/>
      <c r="R19" s="65">
        <v>1</v>
      </c>
      <c r="S19" s="63">
        <f t="shared" si="7"/>
        <v>10</v>
      </c>
      <c r="T19" s="22">
        <f t="shared" si="8"/>
        <v>1</v>
      </c>
      <c r="U19" s="9"/>
      <c r="V19" s="16"/>
      <c r="W19" s="4"/>
      <c r="X19" s="17"/>
      <c r="Y19" s="10"/>
    </row>
    <row r="20" spans="2:25">
      <c r="B20" s="21"/>
      <c r="C20" s="106"/>
      <c r="D20" s="73" t="s">
        <v>29</v>
      </c>
      <c r="E20" s="74">
        <f>SUM(E21:E24)</f>
        <v>33</v>
      </c>
      <c r="F20" s="74">
        <f>SUM(F21:F24)</f>
        <v>51</v>
      </c>
      <c r="G20" s="75">
        <f t="shared" si="6"/>
        <v>49.5</v>
      </c>
      <c r="H20" s="18"/>
      <c r="I20" s="76">
        <f>SUM(I21:I24)</f>
        <v>21</v>
      </c>
      <c r="J20" s="74">
        <f>SUM(J21:J24)</f>
        <v>33</v>
      </c>
      <c r="K20" s="77">
        <f>I20-J20</f>
        <v>-12</v>
      </c>
      <c r="L20" s="66">
        <f t="shared" si="1"/>
        <v>-0.5714285714285714</v>
      </c>
      <c r="M20" s="19"/>
      <c r="N20" s="23"/>
      <c r="O20" s="24"/>
      <c r="P20" s="24"/>
      <c r="Q20" s="19"/>
      <c r="R20" s="76">
        <f>SUM(R21:R24)</f>
        <v>8</v>
      </c>
      <c r="S20" s="74">
        <f t="shared" si="7"/>
        <v>41</v>
      </c>
      <c r="T20" s="77">
        <f t="shared" si="8"/>
        <v>-8</v>
      </c>
      <c r="U20" s="9"/>
      <c r="V20" s="16"/>
      <c r="W20" s="4"/>
      <c r="X20" s="17"/>
      <c r="Y20" s="10"/>
    </row>
    <row r="21" spans="2:25" outlineLevel="1">
      <c r="B21" s="21"/>
      <c r="C21" s="106"/>
      <c r="D21" s="58" t="s">
        <v>14</v>
      </c>
      <c r="E21" s="72">
        <v>10</v>
      </c>
      <c r="F21" s="72">
        <v>15</v>
      </c>
      <c r="G21" s="64">
        <f t="shared" ref="G21:G29" si="9">J21/$B$7*12</f>
        <v>12</v>
      </c>
      <c r="H21" s="18"/>
      <c r="I21" s="65">
        <v>5</v>
      </c>
      <c r="J21" s="72">
        <v>8</v>
      </c>
      <c r="K21" s="72">
        <f t="shared" si="3"/>
        <v>-3</v>
      </c>
      <c r="L21" s="66">
        <f t="shared" si="1"/>
        <v>-0.6</v>
      </c>
      <c r="M21" s="19"/>
      <c r="N21" s="23"/>
      <c r="O21" s="24"/>
      <c r="P21" s="24"/>
      <c r="Q21" s="19"/>
      <c r="R21" s="65">
        <v>2</v>
      </c>
      <c r="S21" s="63">
        <f t="shared" si="7"/>
        <v>10</v>
      </c>
      <c r="T21" s="22">
        <f t="shared" si="8"/>
        <v>0</v>
      </c>
      <c r="U21" s="9"/>
      <c r="V21" s="16"/>
      <c r="W21" s="4"/>
      <c r="X21" s="17"/>
      <c r="Y21" s="10"/>
    </row>
    <row r="22" spans="2:25" outlineLevel="1">
      <c r="B22" s="21"/>
      <c r="C22" s="106"/>
      <c r="D22" s="58" t="s">
        <v>13</v>
      </c>
      <c r="E22" s="72">
        <v>5</v>
      </c>
      <c r="F22" s="72">
        <v>10</v>
      </c>
      <c r="G22" s="64">
        <f t="shared" si="9"/>
        <v>10.5</v>
      </c>
      <c r="H22" s="18"/>
      <c r="I22" s="65">
        <v>3</v>
      </c>
      <c r="J22" s="72">
        <v>7</v>
      </c>
      <c r="K22" s="72">
        <f t="shared" si="3"/>
        <v>-4</v>
      </c>
      <c r="L22" s="66">
        <f t="shared" si="1"/>
        <v>-1.3333333333333333</v>
      </c>
      <c r="M22" s="19"/>
      <c r="N22" s="23"/>
      <c r="O22" s="24"/>
      <c r="P22" s="24"/>
      <c r="Q22" s="19"/>
      <c r="R22" s="65">
        <v>1</v>
      </c>
      <c r="S22" s="63">
        <f t="shared" si="7"/>
        <v>8</v>
      </c>
      <c r="T22" s="22">
        <f t="shared" si="8"/>
        <v>-3</v>
      </c>
      <c r="U22" s="9"/>
      <c r="V22" s="16"/>
      <c r="W22" s="4"/>
      <c r="X22" s="17"/>
      <c r="Y22" s="10"/>
    </row>
    <row r="23" spans="2:25" outlineLevel="1">
      <c r="B23" s="21"/>
      <c r="C23" s="106"/>
      <c r="D23" s="58" t="s">
        <v>15</v>
      </c>
      <c r="E23" s="72">
        <v>8</v>
      </c>
      <c r="F23" s="72">
        <v>12</v>
      </c>
      <c r="G23" s="64">
        <f t="shared" si="9"/>
        <v>9</v>
      </c>
      <c r="H23" s="18"/>
      <c r="I23" s="65">
        <v>5</v>
      </c>
      <c r="J23" s="72">
        <v>6</v>
      </c>
      <c r="K23" s="72">
        <f t="shared" si="3"/>
        <v>-1</v>
      </c>
      <c r="L23" s="66">
        <f t="shared" si="1"/>
        <v>-0.2</v>
      </c>
      <c r="M23" s="19"/>
      <c r="N23" s="23"/>
      <c r="O23" s="24"/>
      <c r="P23" s="24"/>
      <c r="Q23" s="19"/>
      <c r="R23" s="65">
        <v>2</v>
      </c>
      <c r="S23" s="63">
        <f t="shared" si="7"/>
        <v>8</v>
      </c>
      <c r="T23" s="22">
        <f t="shared" si="8"/>
        <v>0</v>
      </c>
      <c r="U23" s="9"/>
      <c r="V23" s="16"/>
      <c r="W23" s="4"/>
      <c r="X23" s="17"/>
      <c r="Y23" s="10"/>
    </row>
    <row r="24" spans="2:25" outlineLevel="1">
      <c r="B24" s="21"/>
      <c r="C24" s="106"/>
      <c r="D24" s="58" t="s">
        <v>16</v>
      </c>
      <c r="E24" s="72">
        <v>10</v>
      </c>
      <c r="F24" s="72">
        <v>14</v>
      </c>
      <c r="G24" s="64">
        <f t="shared" si="9"/>
        <v>18</v>
      </c>
      <c r="H24" s="18"/>
      <c r="I24" s="65">
        <v>8</v>
      </c>
      <c r="J24" s="72">
        <v>12</v>
      </c>
      <c r="K24" s="72">
        <f t="shared" si="3"/>
        <v>-4</v>
      </c>
      <c r="L24" s="66">
        <f t="shared" si="1"/>
        <v>-0.5</v>
      </c>
      <c r="M24" s="19"/>
      <c r="N24" s="23"/>
      <c r="O24" s="24"/>
      <c r="P24" s="24"/>
      <c r="Q24" s="19"/>
      <c r="R24" s="65">
        <v>3</v>
      </c>
      <c r="S24" s="63">
        <f t="shared" si="7"/>
        <v>15</v>
      </c>
      <c r="T24" s="22">
        <f t="shared" si="8"/>
        <v>-5</v>
      </c>
      <c r="U24" s="9"/>
      <c r="V24" s="16"/>
      <c r="W24" s="4"/>
      <c r="X24" s="17"/>
      <c r="Y24" s="10"/>
    </row>
    <row r="25" spans="2:25">
      <c r="B25" s="21"/>
      <c r="C25" s="106"/>
      <c r="D25" s="73" t="s">
        <v>30</v>
      </c>
      <c r="E25" s="74">
        <f>SUM(E26:E29)</f>
        <v>10</v>
      </c>
      <c r="F25" s="74">
        <f>SUM(F26:F29)</f>
        <v>10</v>
      </c>
      <c r="G25" s="75">
        <f>J25/$B$7*12</f>
        <v>4.5</v>
      </c>
      <c r="H25" s="18"/>
      <c r="I25" s="76">
        <f>SUM(I26:I29)</f>
        <v>5</v>
      </c>
      <c r="J25" s="74">
        <f>SUM(J26:J29)</f>
        <v>3</v>
      </c>
      <c r="K25" s="77">
        <f>I25-J25</f>
        <v>2</v>
      </c>
      <c r="L25" s="66">
        <f>K25/I25</f>
        <v>0.4</v>
      </c>
      <c r="M25" s="19"/>
      <c r="N25" s="23"/>
      <c r="O25" s="24"/>
      <c r="P25" s="24"/>
      <c r="Q25" s="19"/>
      <c r="R25" s="76">
        <f>SUM(R26:R29)</f>
        <v>0</v>
      </c>
      <c r="S25" s="74">
        <f t="shared" si="7"/>
        <v>3</v>
      </c>
      <c r="T25" s="77">
        <f t="shared" si="8"/>
        <v>7</v>
      </c>
      <c r="U25" s="9"/>
      <c r="V25" s="16"/>
      <c r="W25" s="4"/>
      <c r="X25" s="17"/>
      <c r="Y25" s="10"/>
    </row>
    <row r="26" spans="2:25" outlineLevel="1">
      <c r="B26" s="21"/>
      <c r="C26" s="106"/>
      <c r="D26" s="58" t="s">
        <v>14</v>
      </c>
      <c r="E26" s="72">
        <v>4</v>
      </c>
      <c r="F26" s="72">
        <v>4</v>
      </c>
      <c r="G26" s="64">
        <f t="shared" si="9"/>
        <v>4.5</v>
      </c>
      <c r="H26" s="18"/>
      <c r="I26" s="65">
        <v>2</v>
      </c>
      <c r="J26" s="72">
        <v>3</v>
      </c>
      <c r="K26" s="72">
        <f t="shared" si="3"/>
        <v>-1</v>
      </c>
      <c r="L26" s="66">
        <f>K26/I26</f>
        <v>-0.5</v>
      </c>
      <c r="M26" s="19"/>
      <c r="N26" s="23"/>
      <c r="O26" s="24"/>
      <c r="P26" s="24"/>
      <c r="Q26" s="19"/>
      <c r="R26" s="65">
        <v>0</v>
      </c>
      <c r="S26" s="72">
        <f t="shared" ref="S26:S29" si="10">R26+J26</f>
        <v>3</v>
      </c>
      <c r="T26" s="22">
        <f t="shared" ref="T26:T29" si="11">E26-S26</f>
        <v>1</v>
      </c>
      <c r="U26" s="9"/>
      <c r="V26" s="16"/>
      <c r="W26" s="4"/>
      <c r="X26" s="17"/>
      <c r="Y26" s="10"/>
    </row>
    <row r="27" spans="2:25" outlineLevel="1">
      <c r="B27" s="21"/>
      <c r="C27" s="106"/>
      <c r="D27" s="58" t="s">
        <v>13</v>
      </c>
      <c r="E27" s="72">
        <v>3</v>
      </c>
      <c r="F27" s="72">
        <v>3</v>
      </c>
      <c r="G27" s="64">
        <f t="shared" si="9"/>
        <v>0</v>
      </c>
      <c r="H27" s="18"/>
      <c r="I27" s="65">
        <v>1</v>
      </c>
      <c r="J27" s="72">
        <v>0</v>
      </c>
      <c r="K27" s="72">
        <f t="shared" si="3"/>
        <v>1</v>
      </c>
      <c r="L27" s="66">
        <f t="shared" si="1"/>
        <v>1</v>
      </c>
      <c r="M27" s="19"/>
      <c r="N27" s="23"/>
      <c r="O27" s="24"/>
      <c r="P27" s="24"/>
      <c r="Q27" s="19"/>
      <c r="R27" s="65">
        <v>0</v>
      </c>
      <c r="S27" s="72">
        <f t="shared" si="10"/>
        <v>0</v>
      </c>
      <c r="T27" s="22">
        <f t="shared" si="11"/>
        <v>3</v>
      </c>
      <c r="U27" s="9"/>
      <c r="V27" s="16"/>
      <c r="W27" s="4"/>
      <c r="X27" s="17"/>
      <c r="Y27" s="10"/>
    </row>
    <row r="28" spans="2:25" outlineLevel="1">
      <c r="B28" s="21"/>
      <c r="C28" s="106"/>
      <c r="D28" s="58" t="s">
        <v>15</v>
      </c>
      <c r="E28" s="72">
        <v>1</v>
      </c>
      <c r="F28" s="72">
        <v>2</v>
      </c>
      <c r="G28" s="64">
        <f t="shared" si="9"/>
        <v>0</v>
      </c>
      <c r="H28" s="18"/>
      <c r="I28" s="65">
        <v>1</v>
      </c>
      <c r="J28" s="72">
        <v>0</v>
      </c>
      <c r="K28" s="72">
        <f t="shared" si="3"/>
        <v>1</v>
      </c>
      <c r="L28" s="66">
        <f t="shared" si="1"/>
        <v>1</v>
      </c>
      <c r="M28" s="19"/>
      <c r="N28" s="23"/>
      <c r="O28" s="24"/>
      <c r="P28" s="24"/>
      <c r="Q28" s="19"/>
      <c r="R28" s="65">
        <v>0</v>
      </c>
      <c r="S28" s="63">
        <f t="shared" si="10"/>
        <v>0</v>
      </c>
      <c r="T28" s="22">
        <f t="shared" si="11"/>
        <v>1</v>
      </c>
      <c r="U28" s="9"/>
      <c r="V28" s="16"/>
      <c r="W28" s="4"/>
      <c r="X28" s="17"/>
      <c r="Y28" s="10"/>
    </row>
    <row r="29" spans="2:25" outlineLevel="1">
      <c r="B29" s="21"/>
      <c r="C29" s="106"/>
      <c r="D29" s="79" t="s">
        <v>16</v>
      </c>
      <c r="E29" s="80">
        <v>2</v>
      </c>
      <c r="F29" s="80">
        <v>1</v>
      </c>
      <c r="G29" s="81">
        <f t="shared" si="9"/>
        <v>0</v>
      </c>
      <c r="H29" s="18"/>
      <c r="I29" s="82">
        <v>1</v>
      </c>
      <c r="J29" s="80">
        <v>0</v>
      </c>
      <c r="K29" s="80">
        <f t="shared" si="3"/>
        <v>1</v>
      </c>
      <c r="L29" s="83">
        <f t="shared" si="1"/>
        <v>1</v>
      </c>
      <c r="M29" s="19"/>
      <c r="N29" s="23"/>
      <c r="O29" s="24"/>
      <c r="P29" s="24"/>
      <c r="Q29" s="19"/>
      <c r="R29" s="82">
        <v>0</v>
      </c>
      <c r="S29" s="84">
        <f t="shared" si="10"/>
        <v>0</v>
      </c>
      <c r="T29" s="26">
        <f t="shared" si="11"/>
        <v>2</v>
      </c>
      <c r="U29" s="9"/>
      <c r="V29" s="16"/>
      <c r="W29" s="4"/>
      <c r="X29" s="17"/>
      <c r="Y29" s="10"/>
    </row>
    <row r="30" spans="2:25">
      <c r="B30" s="27"/>
      <c r="C30" s="28"/>
      <c r="D30" s="28"/>
      <c r="E30" s="29"/>
      <c r="F30" s="29"/>
      <c r="G30" s="29"/>
      <c r="H30" s="29"/>
      <c r="I30" s="29"/>
      <c r="J30" s="29"/>
      <c r="K30" s="29"/>
      <c r="L30" s="30"/>
      <c r="M30" s="31"/>
      <c r="N30" s="32"/>
      <c r="O30" s="30"/>
      <c r="P30" s="30"/>
      <c r="Q30" s="31"/>
      <c r="R30" s="29"/>
      <c r="S30" s="29"/>
      <c r="T30" s="29"/>
      <c r="U30" s="29"/>
      <c r="V30" s="87"/>
      <c r="W30" s="86"/>
      <c r="X30" s="88"/>
      <c r="Y30" s="10"/>
    </row>
    <row r="31" spans="2:25">
      <c r="B31" s="71"/>
      <c r="C31" s="67" t="s">
        <v>17</v>
      </c>
      <c r="D31" s="67"/>
      <c r="E31" s="68">
        <f>SUM(E32:E37)</f>
        <v>841</v>
      </c>
      <c r="F31" s="68">
        <f>SUM(F32:F37)</f>
        <v>848</v>
      </c>
      <c r="G31" s="69">
        <f>SUM(G32:G37)</f>
        <v>679.5</v>
      </c>
      <c r="H31" s="70"/>
      <c r="I31" s="68">
        <f>SUM(I32:I37)</f>
        <v>506</v>
      </c>
      <c r="J31" s="68">
        <f>SUM(J32:J37)</f>
        <v>453</v>
      </c>
      <c r="K31" s="69">
        <f>SUM(K32:K37)</f>
        <v>53</v>
      </c>
      <c r="L31" s="66">
        <f>K31/I31</f>
        <v>0.10474308300395258</v>
      </c>
      <c r="M31" s="19"/>
      <c r="N31" s="20">
        <v>0.01</v>
      </c>
      <c r="O31" s="20">
        <v>1</v>
      </c>
      <c r="P31" s="85">
        <v>2.5000000000000001E-2</v>
      </c>
      <c r="Q31" s="19"/>
      <c r="R31" s="69">
        <f>SUM(R32:R37)</f>
        <v>19</v>
      </c>
      <c r="S31" s="69">
        <f>SUM(S32:S37)</f>
        <v>472</v>
      </c>
      <c r="T31" s="69">
        <f>SUM(T32:T37)</f>
        <v>369</v>
      </c>
      <c r="U31" s="9"/>
      <c r="V31" s="16"/>
      <c r="W31" s="4"/>
      <c r="X31" s="17"/>
      <c r="Y31" s="10"/>
    </row>
    <row r="32" spans="2:25">
      <c r="B32" s="21"/>
      <c r="C32" s="105"/>
      <c r="D32" s="73" t="s">
        <v>11</v>
      </c>
      <c r="E32" s="74">
        <f>SUM(E33:E36)</f>
        <v>370</v>
      </c>
      <c r="F32" s="74">
        <f t="shared" ref="F32" si="12">SUM(F33:F36)</f>
        <v>380</v>
      </c>
      <c r="G32" s="75">
        <f>J32/$B$7*12</f>
        <v>303</v>
      </c>
      <c r="H32" s="18"/>
      <c r="I32" s="76">
        <f t="shared" ref="I32" si="13">SUM(I33:I36)</f>
        <v>222</v>
      </c>
      <c r="J32" s="74">
        <f t="shared" ref="J32" si="14">SUM(J33:J36)</f>
        <v>202</v>
      </c>
      <c r="K32" s="77">
        <f>I32-J32</f>
        <v>20</v>
      </c>
      <c r="L32" s="66">
        <f t="shared" ref="L32:L46" si="15">K32/I32</f>
        <v>9.0090090090090086E-2</v>
      </c>
      <c r="M32" s="19"/>
      <c r="N32" s="20">
        <v>0</v>
      </c>
      <c r="O32" s="20">
        <v>-0.05</v>
      </c>
      <c r="P32" s="85">
        <v>-0.02</v>
      </c>
      <c r="Q32" s="19"/>
      <c r="R32" s="76">
        <v>0</v>
      </c>
      <c r="S32" s="74">
        <f>R32+J32</f>
        <v>202</v>
      </c>
      <c r="T32" s="77">
        <f>E32-S32</f>
        <v>168</v>
      </c>
      <c r="U32" s="9"/>
      <c r="V32" s="16"/>
      <c r="W32" s="4"/>
      <c r="X32" s="17"/>
      <c r="Y32" s="10"/>
    </row>
    <row r="33" spans="2:25" outlineLevel="1">
      <c r="B33" s="21"/>
      <c r="C33" s="106"/>
      <c r="D33" s="58" t="s">
        <v>14</v>
      </c>
      <c r="E33" s="72">
        <v>200</v>
      </c>
      <c r="F33" s="72">
        <v>220</v>
      </c>
      <c r="G33" s="64">
        <f t="shared" ref="G33:G36" si="16">J33/$B$7*12</f>
        <v>195</v>
      </c>
      <c r="H33" s="18"/>
      <c r="I33" s="65">
        <v>120</v>
      </c>
      <c r="J33" s="72">
        <v>130</v>
      </c>
      <c r="K33" s="72">
        <f t="shared" ref="K33:K36" si="17">I33-J33</f>
        <v>-10</v>
      </c>
      <c r="L33" s="66">
        <f t="shared" si="15"/>
        <v>-8.3333333333333329E-2</v>
      </c>
      <c r="M33" s="19"/>
      <c r="N33" s="20">
        <v>-0.06</v>
      </c>
      <c r="O33" s="20">
        <v>-1</v>
      </c>
      <c r="P33" s="85">
        <v>-0.05</v>
      </c>
      <c r="Q33" s="19"/>
      <c r="R33" s="65">
        <v>0</v>
      </c>
      <c r="S33" s="72">
        <f t="shared" ref="S33:S36" si="18">R33+J33</f>
        <v>130</v>
      </c>
      <c r="T33" s="22">
        <f t="shared" ref="T33:T36" si="19">E33-S33</f>
        <v>70</v>
      </c>
      <c r="U33" s="9"/>
      <c r="V33" s="16"/>
      <c r="W33" s="4"/>
      <c r="X33" s="17"/>
      <c r="Y33" s="10"/>
    </row>
    <row r="34" spans="2:25" outlineLevel="1">
      <c r="B34" s="21"/>
      <c r="C34" s="106"/>
      <c r="D34" s="58" t="s">
        <v>13</v>
      </c>
      <c r="E34" s="72">
        <v>50</v>
      </c>
      <c r="F34" s="72">
        <v>40</v>
      </c>
      <c r="G34" s="64">
        <f t="shared" si="16"/>
        <v>30</v>
      </c>
      <c r="H34" s="18"/>
      <c r="I34" s="65">
        <v>30</v>
      </c>
      <c r="J34" s="72">
        <v>20</v>
      </c>
      <c r="K34" s="72">
        <f t="shared" si="17"/>
        <v>10</v>
      </c>
      <c r="L34" s="66">
        <f t="shared" si="15"/>
        <v>0.33333333333333331</v>
      </c>
      <c r="M34" s="19"/>
      <c r="N34" s="23"/>
      <c r="O34" s="24"/>
      <c r="P34" s="24"/>
      <c r="Q34" s="19"/>
      <c r="R34" s="65">
        <v>0</v>
      </c>
      <c r="S34" s="72">
        <f t="shared" si="18"/>
        <v>20</v>
      </c>
      <c r="T34" s="22">
        <f t="shared" si="19"/>
        <v>30</v>
      </c>
      <c r="U34" s="9"/>
      <c r="V34" s="16"/>
      <c r="W34" s="4"/>
      <c r="X34" s="17"/>
      <c r="Y34" s="10"/>
    </row>
    <row r="35" spans="2:25" outlineLevel="1">
      <c r="B35" s="21"/>
      <c r="C35" s="106"/>
      <c r="D35" s="58" t="s">
        <v>15</v>
      </c>
      <c r="E35" s="63">
        <v>100</v>
      </c>
      <c r="F35" s="63">
        <v>90</v>
      </c>
      <c r="G35" s="64">
        <f t="shared" si="16"/>
        <v>51</v>
      </c>
      <c r="H35" s="18"/>
      <c r="I35" s="65">
        <v>60</v>
      </c>
      <c r="J35" s="63">
        <v>34</v>
      </c>
      <c r="K35" s="22">
        <f t="shared" si="17"/>
        <v>26</v>
      </c>
      <c r="L35" s="66">
        <f t="shared" si="15"/>
        <v>0.43333333333333335</v>
      </c>
      <c r="M35" s="19"/>
      <c r="N35" s="23"/>
      <c r="O35" s="24"/>
      <c r="P35" s="24"/>
      <c r="Q35" s="19"/>
      <c r="R35" s="65">
        <v>0</v>
      </c>
      <c r="S35" s="63">
        <f t="shared" si="18"/>
        <v>34</v>
      </c>
      <c r="T35" s="22">
        <f t="shared" si="19"/>
        <v>66</v>
      </c>
      <c r="U35" s="9"/>
      <c r="V35" s="16"/>
      <c r="W35" s="4"/>
      <c r="X35" s="17"/>
      <c r="Y35" s="10"/>
    </row>
    <row r="36" spans="2:25" outlineLevel="1">
      <c r="B36" s="21"/>
      <c r="C36" s="106"/>
      <c r="D36" s="58" t="s">
        <v>16</v>
      </c>
      <c r="E36" s="63">
        <v>20</v>
      </c>
      <c r="F36" s="63">
        <v>30</v>
      </c>
      <c r="G36" s="64">
        <f t="shared" si="16"/>
        <v>27</v>
      </c>
      <c r="H36" s="18"/>
      <c r="I36" s="65">
        <v>12</v>
      </c>
      <c r="J36" s="63">
        <v>18</v>
      </c>
      <c r="K36" s="22">
        <f t="shared" si="17"/>
        <v>-6</v>
      </c>
      <c r="L36" s="66">
        <f t="shared" si="15"/>
        <v>-0.5</v>
      </c>
      <c r="M36" s="19"/>
      <c r="N36" s="23"/>
      <c r="O36" s="24"/>
      <c r="P36" s="24"/>
      <c r="Q36" s="19"/>
      <c r="R36" s="65">
        <v>0</v>
      </c>
      <c r="S36" s="63">
        <f t="shared" si="18"/>
        <v>18</v>
      </c>
      <c r="T36" s="22">
        <f t="shared" si="19"/>
        <v>2</v>
      </c>
      <c r="U36" s="9"/>
      <c r="V36" s="16"/>
      <c r="W36" s="4"/>
      <c r="X36" s="17"/>
      <c r="Y36" s="10"/>
    </row>
    <row r="37" spans="2:25" ht="16.5" customHeight="1">
      <c r="B37" s="21"/>
      <c r="C37" s="106"/>
      <c r="D37" s="73" t="s">
        <v>12</v>
      </c>
      <c r="E37" s="74">
        <f>SUM(E38:E41)</f>
        <v>101</v>
      </c>
      <c r="F37" s="74">
        <f>SUM(F38:F41)</f>
        <v>88</v>
      </c>
      <c r="G37" s="75">
        <f t="shared" ref="G37:G42" si="20">J37/$B$7*12</f>
        <v>73.5</v>
      </c>
      <c r="H37" s="18"/>
      <c r="I37" s="76">
        <f>SUM(I38:I41)</f>
        <v>62</v>
      </c>
      <c r="J37" s="74">
        <f>SUM(J38:J41)</f>
        <v>49</v>
      </c>
      <c r="K37" s="77">
        <f>I37-J37</f>
        <v>13</v>
      </c>
      <c r="L37" s="66">
        <f t="shared" si="15"/>
        <v>0.20967741935483872</v>
      </c>
      <c r="M37" s="19"/>
      <c r="N37" s="23"/>
      <c r="O37" s="24"/>
      <c r="P37" s="24"/>
      <c r="Q37" s="19"/>
      <c r="R37" s="76">
        <f>SUM(R38:R41)</f>
        <v>19</v>
      </c>
      <c r="S37" s="74">
        <f t="shared" ref="S37:S47" si="21">R37+J37</f>
        <v>68</v>
      </c>
      <c r="T37" s="77">
        <f t="shared" ref="T37:T47" si="22">E37-S37</f>
        <v>33</v>
      </c>
      <c r="U37" s="9"/>
      <c r="V37" s="16"/>
      <c r="W37" s="4"/>
      <c r="X37" s="17"/>
      <c r="Y37" s="10"/>
    </row>
    <row r="38" spans="2:25" outlineLevel="1">
      <c r="B38" s="21"/>
      <c r="C38" s="106"/>
      <c r="D38" s="58" t="s">
        <v>14</v>
      </c>
      <c r="E38" s="63">
        <v>45</v>
      </c>
      <c r="F38" s="63">
        <v>32</v>
      </c>
      <c r="G38" s="64">
        <f t="shared" si="20"/>
        <v>24</v>
      </c>
      <c r="H38" s="18"/>
      <c r="I38" s="65">
        <v>24</v>
      </c>
      <c r="J38" s="63">
        <v>16</v>
      </c>
      <c r="K38" s="22">
        <f t="shared" ref="K38:K41" si="23">I38-J38</f>
        <v>8</v>
      </c>
      <c r="L38" s="66">
        <f t="shared" si="15"/>
        <v>0.33333333333333331</v>
      </c>
      <c r="M38" s="19"/>
      <c r="N38" s="23"/>
      <c r="O38" s="24"/>
      <c r="P38" s="24"/>
      <c r="Q38" s="19"/>
      <c r="R38" s="65">
        <v>11</v>
      </c>
      <c r="S38" s="63">
        <f t="shared" si="21"/>
        <v>27</v>
      </c>
      <c r="T38" s="22">
        <f t="shared" si="22"/>
        <v>18</v>
      </c>
      <c r="U38" s="9"/>
      <c r="V38" s="16"/>
      <c r="W38" s="4"/>
      <c r="X38" s="17"/>
      <c r="Y38" s="10"/>
    </row>
    <row r="39" spans="2:25" outlineLevel="1">
      <c r="B39" s="21"/>
      <c r="C39" s="106"/>
      <c r="D39" s="58" t="s">
        <v>13</v>
      </c>
      <c r="E39" s="63">
        <v>21</v>
      </c>
      <c r="F39" s="63">
        <v>11</v>
      </c>
      <c r="G39" s="64">
        <f t="shared" si="20"/>
        <v>10.5</v>
      </c>
      <c r="H39" s="18"/>
      <c r="I39" s="65">
        <v>15</v>
      </c>
      <c r="J39" s="63">
        <v>7</v>
      </c>
      <c r="K39" s="22">
        <f t="shared" si="23"/>
        <v>8</v>
      </c>
      <c r="L39" s="66">
        <f t="shared" si="15"/>
        <v>0.53333333333333333</v>
      </c>
      <c r="M39" s="19"/>
      <c r="N39" s="23"/>
      <c r="O39" s="24"/>
      <c r="P39" s="24"/>
      <c r="Q39" s="19"/>
      <c r="R39" s="65">
        <v>5</v>
      </c>
      <c r="S39" s="63">
        <f t="shared" si="21"/>
        <v>12</v>
      </c>
      <c r="T39" s="22">
        <f t="shared" si="22"/>
        <v>9</v>
      </c>
      <c r="U39" s="9"/>
      <c r="V39" s="16"/>
      <c r="W39" s="4"/>
      <c r="X39" s="17"/>
      <c r="Y39" s="10"/>
    </row>
    <row r="40" spans="2:25" outlineLevel="1">
      <c r="B40" s="21"/>
      <c r="C40" s="106"/>
      <c r="D40" s="58" t="s">
        <v>15</v>
      </c>
      <c r="E40" s="63">
        <v>24</v>
      </c>
      <c r="F40" s="63">
        <v>33</v>
      </c>
      <c r="G40" s="64">
        <f t="shared" si="20"/>
        <v>25.5</v>
      </c>
      <c r="H40" s="18"/>
      <c r="I40" s="65">
        <v>14</v>
      </c>
      <c r="J40" s="63">
        <v>17</v>
      </c>
      <c r="K40" s="22">
        <f t="shared" si="23"/>
        <v>-3</v>
      </c>
      <c r="L40" s="66">
        <f t="shared" si="15"/>
        <v>-0.21428571428571427</v>
      </c>
      <c r="M40" s="19"/>
      <c r="N40" s="23"/>
      <c r="O40" s="24"/>
      <c r="P40" s="24"/>
      <c r="Q40" s="19"/>
      <c r="R40" s="65">
        <v>2</v>
      </c>
      <c r="S40" s="63">
        <f t="shared" si="21"/>
        <v>19</v>
      </c>
      <c r="T40" s="22">
        <f t="shared" si="22"/>
        <v>5</v>
      </c>
      <c r="U40" s="9"/>
      <c r="V40" s="16"/>
      <c r="W40" s="4"/>
      <c r="X40" s="17"/>
      <c r="Y40" s="10"/>
    </row>
    <row r="41" spans="2:25" outlineLevel="1">
      <c r="B41" s="21"/>
      <c r="C41" s="106"/>
      <c r="D41" s="58" t="s">
        <v>16</v>
      </c>
      <c r="E41" s="63">
        <v>11</v>
      </c>
      <c r="F41" s="63">
        <v>12</v>
      </c>
      <c r="G41" s="64">
        <f t="shared" si="20"/>
        <v>13.5</v>
      </c>
      <c r="H41" s="18"/>
      <c r="I41" s="65">
        <v>9</v>
      </c>
      <c r="J41" s="63">
        <v>9</v>
      </c>
      <c r="K41" s="22">
        <f t="shared" si="23"/>
        <v>0</v>
      </c>
      <c r="L41" s="66">
        <f t="shared" si="15"/>
        <v>0</v>
      </c>
      <c r="M41" s="19"/>
      <c r="N41" s="23"/>
      <c r="O41" s="24"/>
      <c r="P41" s="24"/>
      <c r="Q41" s="19"/>
      <c r="R41" s="65">
        <v>1</v>
      </c>
      <c r="S41" s="63">
        <f t="shared" si="21"/>
        <v>10</v>
      </c>
      <c r="T41" s="22">
        <f t="shared" si="22"/>
        <v>1</v>
      </c>
      <c r="U41" s="9"/>
      <c r="V41" s="16"/>
      <c r="W41" s="4"/>
      <c r="X41" s="17"/>
      <c r="Y41" s="10"/>
    </row>
    <row r="42" spans="2:25">
      <c r="B42" s="21"/>
      <c r="C42" s="106"/>
      <c r="D42" s="73" t="s">
        <v>29</v>
      </c>
      <c r="E42" s="74">
        <f>SUM(E43:E46)</f>
        <v>33</v>
      </c>
      <c r="F42" s="74">
        <f>SUM(F43:F46)</f>
        <v>51</v>
      </c>
      <c r="G42" s="75">
        <f t="shared" si="20"/>
        <v>49.5</v>
      </c>
      <c r="H42" s="18"/>
      <c r="I42" s="76">
        <f>SUM(I43:I46)</f>
        <v>21</v>
      </c>
      <c r="J42" s="74">
        <f>SUM(J43:J46)</f>
        <v>33</v>
      </c>
      <c r="K42" s="77">
        <f>I42-J42</f>
        <v>-12</v>
      </c>
      <c r="L42" s="66">
        <f t="shared" si="15"/>
        <v>-0.5714285714285714</v>
      </c>
      <c r="M42" s="19"/>
      <c r="N42" s="23"/>
      <c r="O42" s="24"/>
      <c r="P42" s="24"/>
      <c r="Q42" s="19"/>
      <c r="R42" s="76">
        <f>SUM(R43:R46)</f>
        <v>8</v>
      </c>
      <c r="S42" s="74">
        <f t="shared" si="21"/>
        <v>41</v>
      </c>
      <c r="T42" s="77">
        <f t="shared" si="22"/>
        <v>-8</v>
      </c>
      <c r="U42" s="9"/>
      <c r="V42" s="16"/>
      <c r="W42" s="4"/>
      <c r="X42" s="17"/>
      <c r="Y42" s="10"/>
    </row>
    <row r="43" spans="2:25" outlineLevel="1">
      <c r="B43" s="21"/>
      <c r="C43" s="106"/>
      <c r="D43" s="58" t="s">
        <v>14</v>
      </c>
      <c r="E43" s="72">
        <v>10</v>
      </c>
      <c r="F43" s="72">
        <v>15</v>
      </c>
      <c r="G43" s="64">
        <f t="shared" ref="G43:G46" si="24">J43/$B$7*12</f>
        <v>12</v>
      </c>
      <c r="H43" s="18"/>
      <c r="I43" s="65">
        <v>5</v>
      </c>
      <c r="J43" s="72">
        <v>8</v>
      </c>
      <c r="K43" s="72">
        <f t="shared" ref="K43:K46" si="25">I43-J43</f>
        <v>-3</v>
      </c>
      <c r="L43" s="66">
        <f t="shared" si="15"/>
        <v>-0.6</v>
      </c>
      <c r="M43" s="19"/>
      <c r="N43" s="23"/>
      <c r="O43" s="24"/>
      <c r="P43" s="24"/>
      <c r="Q43" s="19"/>
      <c r="R43" s="65">
        <v>2</v>
      </c>
      <c r="S43" s="63">
        <f t="shared" si="21"/>
        <v>10</v>
      </c>
      <c r="T43" s="22">
        <f t="shared" si="22"/>
        <v>0</v>
      </c>
      <c r="U43" s="9"/>
      <c r="V43" s="16"/>
      <c r="W43" s="4"/>
      <c r="X43" s="17"/>
      <c r="Y43" s="10"/>
    </row>
    <row r="44" spans="2:25" outlineLevel="1">
      <c r="B44" s="21"/>
      <c r="C44" s="106"/>
      <c r="D44" s="58" t="s">
        <v>13</v>
      </c>
      <c r="E44" s="72">
        <v>5</v>
      </c>
      <c r="F44" s="72">
        <v>10</v>
      </c>
      <c r="G44" s="64">
        <f t="shared" si="24"/>
        <v>10.5</v>
      </c>
      <c r="H44" s="18"/>
      <c r="I44" s="65">
        <v>3</v>
      </c>
      <c r="J44" s="72">
        <v>7</v>
      </c>
      <c r="K44" s="72">
        <f t="shared" si="25"/>
        <v>-4</v>
      </c>
      <c r="L44" s="66">
        <f t="shared" si="15"/>
        <v>-1.3333333333333333</v>
      </c>
      <c r="M44" s="19"/>
      <c r="N44" s="23"/>
      <c r="O44" s="24"/>
      <c r="P44" s="24"/>
      <c r="Q44" s="19"/>
      <c r="R44" s="65">
        <v>1</v>
      </c>
      <c r="S44" s="63">
        <f t="shared" si="21"/>
        <v>8</v>
      </c>
      <c r="T44" s="22">
        <f t="shared" si="22"/>
        <v>-3</v>
      </c>
      <c r="U44" s="9"/>
      <c r="V44" s="16"/>
      <c r="W44" s="4"/>
      <c r="X44" s="17"/>
      <c r="Y44" s="10"/>
    </row>
    <row r="45" spans="2:25" outlineLevel="1">
      <c r="B45" s="21"/>
      <c r="C45" s="106"/>
      <c r="D45" s="58" t="s">
        <v>15</v>
      </c>
      <c r="E45" s="72">
        <v>8</v>
      </c>
      <c r="F45" s="72">
        <v>12</v>
      </c>
      <c r="G45" s="64">
        <f t="shared" si="24"/>
        <v>9</v>
      </c>
      <c r="H45" s="18"/>
      <c r="I45" s="65">
        <v>5</v>
      </c>
      <c r="J45" s="72">
        <v>6</v>
      </c>
      <c r="K45" s="72">
        <f t="shared" si="25"/>
        <v>-1</v>
      </c>
      <c r="L45" s="66">
        <f t="shared" si="15"/>
        <v>-0.2</v>
      </c>
      <c r="M45" s="19"/>
      <c r="N45" s="23"/>
      <c r="O45" s="24"/>
      <c r="P45" s="24"/>
      <c r="Q45" s="19"/>
      <c r="R45" s="65">
        <v>2</v>
      </c>
      <c r="S45" s="63">
        <f t="shared" si="21"/>
        <v>8</v>
      </c>
      <c r="T45" s="22">
        <f t="shared" si="22"/>
        <v>0</v>
      </c>
      <c r="U45" s="9"/>
      <c r="V45" s="16"/>
      <c r="W45" s="4"/>
      <c r="X45" s="17"/>
      <c r="Y45" s="10"/>
    </row>
    <row r="46" spans="2:25" outlineLevel="1">
      <c r="B46" s="21"/>
      <c r="C46" s="106"/>
      <c r="D46" s="58" t="s">
        <v>16</v>
      </c>
      <c r="E46" s="72">
        <v>10</v>
      </c>
      <c r="F46" s="72">
        <v>14</v>
      </c>
      <c r="G46" s="64">
        <f t="shared" si="24"/>
        <v>18</v>
      </c>
      <c r="H46" s="18"/>
      <c r="I46" s="65">
        <v>8</v>
      </c>
      <c r="J46" s="72">
        <v>12</v>
      </c>
      <c r="K46" s="72">
        <f t="shared" si="25"/>
        <v>-4</v>
      </c>
      <c r="L46" s="66">
        <f t="shared" si="15"/>
        <v>-0.5</v>
      </c>
      <c r="M46" s="19"/>
      <c r="N46" s="23"/>
      <c r="O46" s="24"/>
      <c r="P46" s="24"/>
      <c r="Q46" s="19"/>
      <c r="R46" s="65">
        <v>3</v>
      </c>
      <c r="S46" s="63">
        <f t="shared" si="21"/>
        <v>15</v>
      </c>
      <c r="T46" s="22">
        <f t="shared" si="22"/>
        <v>-5</v>
      </c>
      <c r="U46" s="9"/>
      <c r="V46" s="16"/>
      <c r="W46" s="4"/>
      <c r="X46" s="17"/>
      <c r="Y46" s="10"/>
    </row>
    <row r="47" spans="2:25">
      <c r="B47" s="21"/>
      <c r="C47" s="106"/>
      <c r="D47" s="73" t="s">
        <v>30</v>
      </c>
      <c r="E47" s="74">
        <f>SUM(E48:E51)</f>
        <v>10</v>
      </c>
      <c r="F47" s="74">
        <f>SUM(F48:F51)</f>
        <v>10</v>
      </c>
      <c r="G47" s="75">
        <f>J47/$B$7*12</f>
        <v>4.5</v>
      </c>
      <c r="H47" s="18"/>
      <c r="I47" s="76">
        <f>SUM(I48:I51)</f>
        <v>5</v>
      </c>
      <c r="J47" s="74">
        <f>SUM(J48:J51)</f>
        <v>3</v>
      </c>
      <c r="K47" s="77">
        <f>I47-J47</f>
        <v>2</v>
      </c>
      <c r="L47" s="66">
        <f>K47/I47</f>
        <v>0.4</v>
      </c>
      <c r="M47" s="19"/>
      <c r="N47" s="23"/>
      <c r="O47" s="24"/>
      <c r="P47" s="24"/>
      <c r="Q47" s="19"/>
      <c r="R47" s="76">
        <f>SUM(R48:R51)</f>
        <v>0</v>
      </c>
      <c r="S47" s="74">
        <f t="shared" si="21"/>
        <v>3</v>
      </c>
      <c r="T47" s="77">
        <f t="shared" si="22"/>
        <v>7</v>
      </c>
      <c r="U47" s="9"/>
      <c r="V47" s="16"/>
      <c r="W47" s="4"/>
      <c r="X47" s="17"/>
      <c r="Y47" s="10"/>
    </row>
    <row r="48" spans="2:25" outlineLevel="1">
      <c r="B48" s="21"/>
      <c r="C48" s="106"/>
      <c r="D48" s="58" t="s">
        <v>14</v>
      </c>
      <c r="E48" s="72">
        <v>4</v>
      </c>
      <c r="F48" s="72">
        <v>4</v>
      </c>
      <c r="G48" s="64">
        <f t="shared" ref="G48:G51" si="26">J48/$B$7*12</f>
        <v>4.5</v>
      </c>
      <c r="H48" s="18"/>
      <c r="I48" s="65">
        <v>2</v>
      </c>
      <c r="J48" s="72">
        <v>3</v>
      </c>
      <c r="K48" s="72">
        <f t="shared" ref="K48:K51" si="27">I48-J48</f>
        <v>-1</v>
      </c>
      <c r="L48" s="66">
        <f>K48/I48</f>
        <v>-0.5</v>
      </c>
      <c r="M48" s="19"/>
      <c r="N48" s="23"/>
      <c r="O48" s="24"/>
      <c r="P48" s="24"/>
      <c r="Q48" s="19"/>
      <c r="R48" s="65">
        <v>0</v>
      </c>
      <c r="S48" s="72">
        <f t="shared" ref="S48:S51" si="28">R48+J48</f>
        <v>3</v>
      </c>
      <c r="T48" s="22">
        <f t="shared" ref="T48:T51" si="29">E48-S48</f>
        <v>1</v>
      </c>
      <c r="U48" s="9"/>
      <c r="V48" s="16"/>
      <c r="W48" s="4"/>
      <c r="X48" s="17"/>
      <c r="Y48" s="10"/>
    </row>
    <row r="49" spans="2:26" outlineLevel="1">
      <c r="B49" s="21"/>
      <c r="C49" s="106"/>
      <c r="D49" s="58" t="s">
        <v>13</v>
      </c>
      <c r="E49" s="72">
        <v>3</v>
      </c>
      <c r="F49" s="72">
        <v>3</v>
      </c>
      <c r="G49" s="64">
        <f t="shared" si="26"/>
        <v>0</v>
      </c>
      <c r="H49" s="18"/>
      <c r="I49" s="65">
        <v>1</v>
      </c>
      <c r="J49" s="72">
        <v>0</v>
      </c>
      <c r="K49" s="72">
        <f t="shared" si="27"/>
        <v>1</v>
      </c>
      <c r="L49" s="66">
        <f t="shared" ref="L49:L51" si="30">K49/I49</f>
        <v>1</v>
      </c>
      <c r="M49" s="19"/>
      <c r="N49" s="23"/>
      <c r="O49" s="24"/>
      <c r="P49" s="24"/>
      <c r="Q49" s="19"/>
      <c r="R49" s="65">
        <v>0</v>
      </c>
      <c r="S49" s="72">
        <f t="shared" si="28"/>
        <v>0</v>
      </c>
      <c r="T49" s="22">
        <f t="shared" si="29"/>
        <v>3</v>
      </c>
      <c r="U49" s="9"/>
      <c r="V49" s="16"/>
      <c r="W49" s="4"/>
      <c r="X49" s="17"/>
      <c r="Y49" s="10"/>
    </row>
    <row r="50" spans="2:26" outlineLevel="1">
      <c r="B50" s="21"/>
      <c r="C50" s="106"/>
      <c r="D50" s="58" t="s">
        <v>15</v>
      </c>
      <c r="E50" s="72">
        <v>1</v>
      </c>
      <c r="F50" s="72">
        <v>2</v>
      </c>
      <c r="G50" s="64">
        <f t="shared" si="26"/>
        <v>0</v>
      </c>
      <c r="H50" s="18"/>
      <c r="I50" s="65">
        <v>1</v>
      </c>
      <c r="J50" s="72">
        <v>0</v>
      </c>
      <c r="K50" s="72">
        <f t="shared" si="27"/>
        <v>1</v>
      </c>
      <c r="L50" s="66">
        <f t="shared" si="30"/>
        <v>1</v>
      </c>
      <c r="M50" s="19"/>
      <c r="N50" s="23"/>
      <c r="O50" s="24"/>
      <c r="P50" s="24"/>
      <c r="Q50" s="19"/>
      <c r="R50" s="65">
        <v>0</v>
      </c>
      <c r="S50" s="63">
        <f t="shared" si="28"/>
        <v>0</v>
      </c>
      <c r="T50" s="22">
        <f t="shared" si="29"/>
        <v>1</v>
      </c>
      <c r="U50" s="9"/>
      <c r="V50" s="16"/>
      <c r="W50" s="4"/>
      <c r="X50" s="17"/>
      <c r="Y50" s="10"/>
    </row>
    <row r="51" spans="2:26" outlineLevel="1">
      <c r="B51" s="21"/>
      <c r="C51" s="106"/>
      <c r="D51" s="79" t="s">
        <v>16</v>
      </c>
      <c r="E51" s="80">
        <v>2</v>
      </c>
      <c r="F51" s="80">
        <v>1</v>
      </c>
      <c r="G51" s="81">
        <f t="shared" si="26"/>
        <v>0</v>
      </c>
      <c r="H51" s="18"/>
      <c r="I51" s="82">
        <v>1</v>
      </c>
      <c r="J51" s="80">
        <v>0</v>
      </c>
      <c r="K51" s="80">
        <f t="shared" si="27"/>
        <v>1</v>
      </c>
      <c r="L51" s="83">
        <f t="shared" si="30"/>
        <v>1</v>
      </c>
      <c r="M51" s="19"/>
      <c r="N51" s="23"/>
      <c r="O51" s="24"/>
      <c r="P51" s="24"/>
      <c r="Q51" s="19"/>
      <c r="R51" s="82">
        <v>0</v>
      </c>
      <c r="S51" s="84">
        <f t="shared" si="28"/>
        <v>0</v>
      </c>
      <c r="T51" s="26">
        <f t="shared" si="29"/>
        <v>2</v>
      </c>
      <c r="U51" s="9"/>
      <c r="V51" s="33"/>
      <c r="W51" s="25"/>
      <c r="X51" s="34"/>
      <c r="Y51" s="10"/>
    </row>
    <row r="52" spans="2:26" ht="15" thickBot="1">
      <c r="B52" s="27"/>
      <c r="C52" s="35"/>
      <c r="D52" s="35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7"/>
      <c r="V52" s="37"/>
      <c r="W52" s="37"/>
      <c r="X52" s="37"/>
      <c r="Y52" s="38"/>
    </row>
    <row r="53" spans="2:26" ht="15" customHeight="1">
      <c r="B53" s="39"/>
      <c r="C53" s="40"/>
      <c r="D53" s="41"/>
      <c r="E53" s="89" t="s">
        <v>32</v>
      </c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1"/>
      <c r="V53" s="59"/>
      <c r="W53" s="4"/>
      <c r="X53" s="60"/>
      <c r="Y53" s="42" t="s">
        <v>18</v>
      </c>
      <c r="Z53" s="43"/>
    </row>
    <row r="54" spans="2:26" ht="15" customHeight="1">
      <c r="B54" s="44"/>
      <c r="C54" s="45"/>
      <c r="D54" s="46"/>
      <c r="E54" s="92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3"/>
      <c r="U54" s="94"/>
      <c r="V54" s="4"/>
      <c r="W54" s="4"/>
      <c r="X54" s="60"/>
      <c r="Y54" s="62" t="s">
        <v>19</v>
      </c>
      <c r="Z54" s="43"/>
    </row>
    <row r="55" spans="2:26" ht="15" customHeight="1" thickBot="1">
      <c r="B55" s="47"/>
      <c r="C55" s="48"/>
      <c r="D55" s="49"/>
      <c r="E55" s="95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7"/>
      <c r="V55" s="50"/>
      <c r="W55" s="50"/>
      <c r="X55" s="61"/>
      <c r="Y55" s="51"/>
      <c r="Z55" s="43"/>
    </row>
    <row r="56" spans="2:26"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</row>
    <row r="57" spans="2:26"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</row>
    <row r="58" spans="2:26"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</row>
    <row r="59" spans="2:26"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</row>
    <row r="60" spans="2:26"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</row>
    <row r="61" spans="2:26"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</row>
    <row r="62" spans="2:26"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</row>
    <row r="63" spans="2:26"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</row>
    <row r="64" spans="2:26"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</row>
    <row r="65" spans="5:21"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</row>
    <row r="66" spans="5:21"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</row>
    <row r="67" spans="5:21"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</row>
    <row r="68" spans="5:21"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</row>
    <row r="69" spans="5:21"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</row>
    <row r="70" spans="5:21"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</row>
    <row r="71" spans="5:21"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</row>
    <row r="72" spans="5:21"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</row>
    <row r="73" spans="5:21"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</row>
    <row r="74" spans="5:21">
      <c r="E74" s="52"/>
      <c r="F74" s="52"/>
      <c r="G74" s="52"/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</row>
    <row r="75" spans="5:21">
      <c r="E75" s="52"/>
      <c r="F75" s="52"/>
      <c r="G75" s="52"/>
      <c r="H75" s="52"/>
      <c r="I75" s="52"/>
      <c r="J75" s="52"/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</row>
    <row r="76" spans="5:21">
      <c r="E76" s="52"/>
      <c r="F76" s="52"/>
      <c r="G76" s="52"/>
      <c r="H76" s="52"/>
      <c r="I76" s="52"/>
      <c r="J76" s="52"/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52"/>
    </row>
    <row r="77" spans="5:21"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</row>
    <row r="78" spans="5:21">
      <c r="E78" s="52"/>
      <c r="F78" s="52"/>
      <c r="G78" s="52"/>
      <c r="H78" s="52"/>
      <c r="I78" s="52"/>
      <c r="J78" s="52"/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</row>
    <row r="79" spans="5:21"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52"/>
    </row>
    <row r="80" spans="5:21"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52"/>
    </row>
    <row r="81" spans="5:21">
      <c r="E81" s="52"/>
      <c r="F81" s="52"/>
      <c r="G81" s="52"/>
      <c r="H81" s="52"/>
      <c r="I81" s="52"/>
      <c r="J81" s="52"/>
      <c r="K81" s="52"/>
      <c r="L81" s="52"/>
      <c r="M81" s="52"/>
      <c r="N81" s="52"/>
      <c r="O81" s="52"/>
      <c r="P81" s="52"/>
      <c r="Q81" s="52"/>
      <c r="R81" s="52"/>
      <c r="S81" s="52"/>
      <c r="T81" s="52"/>
      <c r="U81" s="52"/>
    </row>
    <row r="82" spans="5:21">
      <c r="E82" s="52"/>
      <c r="F82" s="52"/>
      <c r="G82" s="52"/>
      <c r="H82" s="52"/>
      <c r="I82" s="52"/>
      <c r="J82" s="52"/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</row>
    <row r="83" spans="5:21">
      <c r="E83" s="52"/>
      <c r="F83" s="52"/>
      <c r="G83" s="52"/>
      <c r="H83" s="52"/>
      <c r="I83" s="52"/>
      <c r="J83" s="52"/>
      <c r="K83" s="52"/>
      <c r="L83" s="52"/>
      <c r="M83" s="52"/>
      <c r="N83" s="52"/>
      <c r="O83" s="52"/>
      <c r="P83" s="52"/>
      <c r="Q83" s="52"/>
      <c r="R83" s="52"/>
      <c r="S83" s="52"/>
      <c r="T83" s="52"/>
      <c r="U83" s="52"/>
    </row>
    <row r="84" spans="5:21">
      <c r="E84" s="52"/>
      <c r="F84" s="52"/>
      <c r="G84" s="52"/>
      <c r="H84" s="52"/>
      <c r="I84" s="52"/>
      <c r="J84" s="52"/>
      <c r="K84" s="52"/>
      <c r="L84" s="52"/>
      <c r="M84" s="52"/>
      <c r="N84" s="52"/>
      <c r="O84" s="52"/>
      <c r="P84" s="52"/>
      <c r="Q84" s="52"/>
      <c r="R84" s="52"/>
      <c r="S84" s="52"/>
      <c r="T84" s="52"/>
      <c r="U84" s="52"/>
    </row>
    <row r="85" spans="5:21">
      <c r="E85" s="52"/>
      <c r="F85" s="52"/>
      <c r="G85" s="52"/>
      <c r="H85" s="52"/>
      <c r="I85" s="52"/>
      <c r="J85" s="52"/>
      <c r="K85" s="52"/>
      <c r="L85" s="52"/>
      <c r="M85" s="52"/>
      <c r="N85" s="52"/>
      <c r="O85" s="52"/>
      <c r="P85" s="52"/>
      <c r="Q85" s="52"/>
      <c r="R85" s="52"/>
      <c r="S85" s="52"/>
      <c r="T85" s="52"/>
      <c r="U85" s="52"/>
    </row>
    <row r="86" spans="5:21">
      <c r="E86" s="52"/>
      <c r="F86" s="52"/>
      <c r="G86" s="52"/>
      <c r="H86" s="52"/>
      <c r="I86" s="52"/>
      <c r="J86" s="52"/>
      <c r="K86" s="52"/>
      <c r="L86" s="52"/>
      <c r="M86" s="52"/>
      <c r="N86" s="52"/>
      <c r="O86" s="52"/>
      <c r="P86" s="52"/>
      <c r="Q86" s="52"/>
      <c r="R86" s="52"/>
      <c r="S86" s="52"/>
      <c r="T86" s="52"/>
      <c r="U86" s="52"/>
    </row>
    <row r="87" spans="5:21">
      <c r="E87" s="52"/>
      <c r="F87" s="52"/>
      <c r="G87" s="52"/>
      <c r="H87" s="52"/>
      <c r="I87" s="52"/>
      <c r="J87" s="52"/>
      <c r="K87" s="52"/>
      <c r="L87" s="52"/>
      <c r="M87" s="52"/>
      <c r="N87" s="52"/>
      <c r="O87" s="52"/>
      <c r="P87" s="52"/>
      <c r="Q87" s="52"/>
      <c r="R87" s="52"/>
      <c r="S87" s="52"/>
      <c r="T87" s="52"/>
      <c r="U87" s="52"/>
    </row>
    <row r="88" spans="5:21">
      <c r="E88" s="52"/>
      <c r="F88" s="52"/>
      <c r="G88" s="52"/>
      <c r="H88" s="52"/>
      <c r="I88" s="52"/>
      <c r="J88" s="52"/>
      <c r="K88" s="52"/>
      <c r="L88" s="52"/>
      <c r="M88" s="52"/>
      <c r="N88" s="52"/>
      <c r="O88" s="52"/>
      <c r="P88" s="52"/>
      <c r="Q88" s="52"/>
      <c r="R88" s="52"/>
      <c r="S88" s="52"/>
      <c r="T88" s="52"/>
      <c r="U88" s="52"/>
    </row>
    <row r="89" spans="5:21">
      <c r="E89" s="52"/>
      <c r="F89" s="52"/>
      <c r="G89" s="52"/>
      <c r="H89" s="52"/>
      <c r="I89" s="52"/>
      <c r="J89" s="52"/>
      <c r="K89" s="52"/>
      <c r="L89" s="52"/>
      <c r="M89" s="52"/>
      <c r="N89" s="52"/>
      <c r="O89" s="52"/>
      <c r="P89" s="52"/>
      <c r="Q89" s="52"/>
      <c r="R89" s="52"/>
      <c r="S89" s="52"/>
      <c r="T89" s="52"/>
      <c r="U89" s="52"/>
    </row>
  </sheetData>
  <mergeCells count="12">
    <mergeCell ref="V6:X6"/>
    <mergeCell ref="C10:C29"/>
    <mergeCell ref="E2:U4"/>
    <mergeCell ref="V2:Y4"/>
    <mergeCell ref="E6:G6"/>
    <mergeCell ref="B7:D7"/>
    <mergeCell ref="E53:U55"/>
    <mergeCell ref="B6:D6"/>
    <mergeCell ref="I6:L6"/>
    <mergeCell ref="N6:P6"/>
    <mergeCell ref="R6:T6"/>
    <mergeCell ref="C32:C51"/>
  </mergeCells>
  <conditionalFormatting sqref="P9:P11">
    <cfRule type="iconSet" priority="144">
      <iconSet showValue="0">
        <cfvo type="percent" val="0"/>
        <cfvo type="num" val="-0.02"/>
        <cfvo type="num" val="0.02" gte="0"/>
      </iconSet>
    </cfRule>
  </conditionalFormatting>
  <conditionalFormatting sqref="L9">
    <cfRule type="iconSet" priority="139">
      <iconSet>
        <cfvo type="percent" val="0"/>
        <cfvo type="num" val="$O$10"/>
        <cfvo type="num" val="$N$9" gte="0"/>
      </iconSet>
    </cfRule>
  </conditionalFormatting>
  <conditionalFormatting sqref="L10:L29">
    <cfRule type="iconSet" priority="4">
      <iconSet>
        <cfvo type="percent" val="0"/>
        <cfvo type="num" val="$O$10"/>
        <cfvo type="num" val="$N$9" gte="0"/>
      </iconSet>
    </cfRule>
  </conditionalFormatting>
  <conditionalFormatting sqref="P31:P33">
    <cfRule type="iconSet" priority="3">
      <iconSet showValue="0">
        <cfvo type="percent" val="0"/>
        <cfvo type="num" val="-0.02"/>
        <cfvo type="num" val="0.02" gte="0"/>
      </iconSet>
    </cfRule>
  </conditionalFormatting>
  <conditionalFormatting sqref="L31">
    <cfRule type="iconSet" priority="2">
      <iconSet>
        <cfvo type="percent" val="0"/>
        <cfvo type="num" val="$O$10"/>
        <cfvo type="num" val="$N$9" gte="0"/>
      </iconSet>
    </cfRule>
  </conditionalFormatting>
  <conditionalFormatting sqref="L32:L51">
    <cfRule type="iconSet" priority="1">
      <iconSet>
        <cfvo type="percent" val="0"/>
        <cfvo type="num" val="$O$10"/>
        <cfvo type="num" val="$N$9" gte="0"/>
      </iconSet>
    </cfRule>
  </conditionalFormatting>
  <hyperlinks>
    <hyperlink ref="Y54" r:id="rId1" display="www.excel-koenig.de"/>
  </hyperlinks>
  <printOptions horizontalCentered="1" verticalCentered="1"/>
  <pageMargins left="0" right="0" top="0" bottom="0" header="0" footer="0"/>
  <pageSetup paperSize="9" scale="65" orientation="landscape" horizontalDpi="4294967294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Start</vt:lpstr>
      <vt:lpstr>Kostenstellenbericht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A3473038</cp:lastModifiedBy>
  <cp:lastPrinted>2016-09-20T15:16:58Z</cp:lastPrinted>
  <dcterms:created xsi:type="dcterms:W3CDTF">2016-07-26T12:33:59Z</dcterms:created>
  <dcterms:modified xsi:type="dcterms:W3CDTF">2016-09-22T14:10:54Z</dcterms:modified>
</cp:coreProperties>
</file>