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c1036ed0676d6b/Excel König/Artikel/19 Excel Formeln/"/>
    </mc:Choice>
  </mc:AlternateContent>
  <bookViews>
    <workbookView xWindow="240" yWindow="60" windowWidth="20055" windowHeight="7950" activeTab="1"/>
  </bookViews>
  <sheets>
    <sheet name="Start" sheetId="2" r:id="rId1"/>
    <sheet name="Excel Top 5" sheetId="1" r:id="rId2"/>
  </sheets>
  <definedNames>
    <definedName name="_xlnm._FilterDatabase" localSheetId="1" hidden="1">'Excel Top 5'!$D$7:$L$7</definedName>
  </definedNames>
  <calcPr calcId="171027"/>
</workbook>
</file>

<file path=xl/calcChain.xml><?xml version="1.0" encoding="utf-8"?>
<calcChain xmlns="http://schemas.openxmlformats.org/spreadsheetml/2006/main">
  <c r="P16" i="1" l="1"/>
  <c r="P12" i="1"/>
  <c r="P8" i="1"/>
  <c r="O26" i="1"/>
  <c r="P24" i="1" s="1"/>
  <c r="P20" i="1"/>
  <c r="E24" i="1"/>
  <c r="E23" i="1"/>
  <c r="E22" i="1"/>
  <c r="E21" i="1"/>
  <c r="I9" i="1"/>
  <c r="I8" i="1"/>
</calcChain>
</file>

<file path=xl/sharedStrings.xml><?xml version="1.0" encoding="utf-8"?>
<sst xmlns="http://schemas.openxmlformats.org/spreadsheetml/2006/main" count="104" uniqueCount="91">
  <si>
    <t>Link</t>
  </si>
  <si>
    <t>Name</t>
  </si>
  <si>
    <t>Vorname</t>
  </si>
  <si>
    <t>Grund</t>
  </si>
  <si>
    <t>White</t>
  </si>
  <si>
    <t>Pinkman</t>
  </si>
  <si>
    <t>Heffernan</t>
  </si>
  <si>
    <t>Walter</t>
  </si>
  <si>
    <t>Jesse</t>
  </si>
  <si>
    <t>Doug</t>
  </si>
  <si>
    <t>John</t>
  </si>
  <si>
    <t>Schnee</t>
  </si>
  <si>
    <t>Chapman</t>
  </si>
  <si>
    <t>Piper</t>
  </si>
  <si>
    <t>Schuldenliste</t>
  </si>
  <si>
    <t>Ephedrin</t>
  </si>
  <si>
    <t>Go Kart</t>
  </si>
  <si>
    <t>Chicken Wings</t>
  </si>
  <si>
    <t xml:space="preserve">Bolton </t>
  </si>
  <si>
    <t>Unterhosen</t>
  </si>
  <si>
    <t>Ersteller</t>
  </si>
  <si>
    <t xml:space="preserve">Der König </t>
  </si>
  <si>
    <t>Thema</t>
  </si>
  <si>
    <t>Frist</t>
  </si>
  <si>
    <t>Simpson</t>
  </si>
  <si>
    <t>Homer</t>
  </si>
  <si>
    <t>Duffs</t>
  </si>
  <si>
    <t>Peter</t>
  </si>
  <si>
    <t>Griffin</t>
  </si>
  <si>
    <t>Red Bull</t>
  </si>
  <si>
    <t>Mr</t>
  </si>
  <si>
    <t>Robot</t>
  </si>
  <si>
    <t>DSL</t>
  </si>
  <si>
    <t>Wayne</t>
  </si>
  <si>
    <t>Codein</t>
  </si>
  <si>
    <t>Lil</t>
  </si>
  <si>
    <t>Toni</t>
  </si>
  <si>
    <t>Soprano</t>
  </si>
  <si>
    <t>Mortadella</t>
  </si>
  <si>
    <t xml:space="preserve">Dexter </t>
  </si>
  <si>
    <t>Morgan</t>
  </si>
  <si>
    <t>Folie</t>
  </si>
  <si>
    <t>Ort</t>
  </si>
  <si>
    <t>Albuquerque</t>
  </si>
  <si>
    <t>Queens</t>
  </si>
  <si>
    <t>Wall</t>
  </si>
  <si>
    <t>Litchfield</t>
  </si>
  <si>
    <t>Springfield</t>
  </si>
  <si>
    <t>Quahog</t>
  </si>
  <si>
    <t>New York</t>
  </si>
  <si>
    <t>Miami</t>
  </si>
  <si>
    <t>Spooner</t>
  </si>
  <si>
    <t>Arthur</t>
  </si>
  <si>
    <t>Limoneneis</t>
  </si>
  <si>
    <t>ID</t>
  </si>
  <si>
    <t>Ausfall-Risiko</t>
  </si>
  <si>
    <t>Mail: info@Excel-koenig.de</t>
  </si>
  <si>
    <t>www.excel-koenig.de</t>
  </si>
  <si>
    <t>TOP 5 Formeln</t>
  </si>
  <si>
    <t>http://bit.ly/2dza6an</t>
  </si>
  <si>
    <t>Index / Vergleich</t>
  </si>
  <si>
    <t>Wenn</t>
  </si>
  <si>
    <t>Summenprodukt</t>
  </si>
  <si>
    <t>Gesamtbetrag</t>
  </si>
  <si>
    <t>noch offen</t>
  </si>
  <si>
    <t>Summe</t>
  </si>
  <si>
    <t>Bereich.verschieben</t>
  </si>
  <si>
    <t>Sneaky</t>
  </si>
  <si>
    <t>Pete</t>
  </si>
  <si>
    <t>Baccarat</t>
  </si>
  <si>
    <t>Frank</t>
  </si>
  <si>
    <t>Gallagher</t>
  </si>
  <si>
    <t>JB und Bier</t>
  </si>
  <si>
    <t>Chicago</t>
  </si>
  <si>
    <t>Ron</t>
  </si>
  <si>
    <t>Swanson</t>
  </si>
  <si>
    <t>Steak</t>
  </si>
  <si>
    <t>Pawnee</t>
  </si>
  <si>
    <t>Ray</t>
  </si>
  <si>
    <t>Donovan</t>
  </si>
  <si>
    <t>Boxkampf</t>
  </si>
  <si>
    <t>L.A</t>
  </si>
  <si>
    <t>Cooper</t>
  </si>
  <si>
    <t>Sheldon</t>
  </si>
  <si>
    <t>Comics</t>
  </si>
  <si>
    <t>Pasedena</t>
  </si>
  <si>
    <t>Kennzahl</t>
  </si>
  <si>
    <t>Spalte</t>
  </si>
  <si>
    <t>Schuldengrenze</t>
  </si>
  <si>
    <t>Gesamtbetrag ab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</si>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</sst>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[$-407]mmm/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u/>
      <sz val="10"/>
      <color indexed="12"/>
      <name val="Calibri Light"/>
      <family val="2"/>
    </font>
    <font>
      <sz val="11"/>
      <color theme="1"/>
      <name val="Calibri Light"/>
      <family val="2"/>
    </font>
    <font>
      <sz val="11"/>
      <color rgb="FF009F6D"/>
      <name val="Calibri Light"/>
      <family val="2"/>
    </font>
    <font>
      <u/>
      <sz val="11"/>
      <color theme="10"/>
      <name val="Calibri Light"/>
      <family val="2"/>
    </font>
    <font>
      <b/>
      <sz val="11"/>
      <color theme="0"/>
      <name val="Calibri Light"/>
      <family val="2"/>
    </font>
    <font>
      <b/>
      <sz val="11"/>
      <color rgb="FF009F6D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F6D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rgb="FF009F6D"/>
      </bottom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/>
      <bottom/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rgb="FF009F6D"/>
      </left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 style="thin">
        <color rgb="FF009F6D"/>
      </right>
      <top/>
      <bottom style="thin">
        <color rgb="FF009F6D"/>
      </bottom>
      <diagonal/>
    </border>
    <border>
      <left style="thick">
        <color theme="0" tint="-0.499984740745262"/>
      </left>
      <right/>
      <top style="thick">
        <color rgb="FF009F6D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rgb="FF009F6D"/>
      </left>
      <right/>
      <top style="thin">
        <color rgb="FF009F6D"/>
      </top>
      <bottom style="thin">
        <color rgb="FF009F6D"/>
      </bottom>
      <diagonal/>
    </border>
    <border>
      <left/>
      <right/>
      <top style="thin">
        <color rgb="FF009F6D"/>
      </top>
      <bottom style="thin">
        <color rgb="FF009F6D"/>
      </bottom>
      <diagonal/>
    </border>
    <border>
      <left/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13" xfId="2" applyFont="1" applyBorder="1" applyAlignment="1" applyProtection="1">
      <alignment horizontal="right"/>
    </xf>
    <xf numFmtId="0" fontId="6" fillId="0" borderId="0" xfId="0" applyFont="1" applyFill="1"/>
    <xf numFmtId="0" fontId="7" fillId="0" borderId="2" xfId="0" applyFont="1" applyBorder="1" applyAlignment="1"/>
    <xf numFmtId="0" fontId="7" fillId="0" borderId="3" xfId="0" applyFont="1" applyBorder="1" applyAlignment="1"/>
    <xf numFmtId="14" fontId="7" fillId="0" borderId="3" xfId="0" applyNumberFormat="1" applyFont="1" applyBorder="1" applyAlignment="1"/>
    <xf numFmtId="0" fontId="7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7" fillId="0" borderId="5" xfId="0" applyFont="1" applyBorder="1" applyAlignment="1"/>
    <xf numFmtId="0" fontId="7" fillId="0" borderId="0" xfId="0" applyFont="1" applyBorder="1" applyAlignment="1"/>
    <xf numFmtId="0" fontId="8" fillId="0" borderId="0" xfId="2" applyFont="1" applyBorder="1" applyAlignment="1" applyProtection="1"/>
    <xf numFmtId="0" fontId="7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7" fillId="0" borderId="7" xfId="0" applyFont="1" applyBorder="1" applyAlignment="1"/>
    <xf numFmtId="0" fontId="7" fillId="0" borderId="1" xfId="0" applyFont="1" applyBorder="1" applyAlignment="1"/>
    <xf numFmtId="0" fontId="7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0" fontId="6" fillId="2" borderId="11" xfId="0" applyFont="1" applyFill="1" applyBorder="1"/>
    <xf numFmtId="0" fontId="6" fillId="2" borderId="0" xfId="0" applyFont="1" applyFill="1"/>
    <xf numFmtId="0" fontId="6" fillId="2" borderId="3" xfId="0" applyFont="1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6" fillId="2" borderId="0" xfId="0" applyFont="1" applyFill="1" applyBorder="1" applyAlignment="1">
      <alignment vertical="center" textRotation="90" wrapText="1"/>
    </xf>
    <xf numFmtId="0" fontId="6" fillId="2" borderId="10" xfId="0" applyFont="1" applyFill="1" applyBorder="1"/>
    <xf numFmtId="0" fontId="6" fillId="2" borderId="0" xfId="0" applyFont="1" applyFill="1" applyBorder="1"/>
    <xf numFmtId="164" fontId="6" fillId="0" borderId="9" xfId="1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43" fontId="6" fillId="0" borderId="9" xfId="1" applyFont="1" applyFill="1" applyBorder="1" applyAlignment="1">
      <alignment horizontal="left" vertical="center"/>
    </xf>
    <xf numFmtId="9" fontId="6" fillId="0" borderId="9" xfId="3" applyFont="1" applyFill="1" applyBorder="1" applyAlignment="1">
      <alignment horizontal="left" vertical="center"/>
    </xf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3" fontId="6" fillId="0" borderId="9" xfId="1" applyFont="1" applyFill="1" applyBorder="1" applyAlignment="1">
      <alignment vertical="center"/>
    </xf>
    <xf numFmtId="0" fontId="6" fillId="2" borderId="24" xfId="0" applyFont="1" applyFill="1" applyBorder="1" applyAlignment="1">
      <alignment horizontal="center"/>
    </xf>
    <xf numFmtId="43" fontId="10" fillId="0" borderId="9" xfId="1" applyFont="1" applyFill="1" applyBorder="1" applyAlignment="1">
      <alignment horizontal="center" vertical="center"/>
    </xf>
    <xf numFmtId="0" fontId="6" fillId="2" borderId="25" xfId="0" applyFont="1" applyFill="1" applyBorder="1"/>
    <xf numFmtId="164" fontId="10" fillId="0" borderId="9" xfId="1" applyNumberFormat="1" applyFont="1" applyFill="1" applyBorder="1" applyAlignment="1">
      <alignment horizontal="center" vertical="center"/>
    </xf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009F6D"/>
      <color rgb="FFC5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13</xdr:col>
      <xdr:colOff>390525</xdr:colOff>
      <xdr:row>18</xdr:row>
      <xdr:rowOff>85725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3A5C14E-2A3E-431A-A014-6A57446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57225"/>
          <a:ext cx="94678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472016</xdr:colOff>
      <xdr:row>1</xdr:row>
      <xdr:rowOff>27518</xdr:rowOff>
    </xdr:from>
    <xdr:to>
      <xdr:col>14</xdr:col>
      <xdr:colOff>1323975</xdr:colOff>
      <xdr:row>3</xdr:row>
      <xdr:rowOff>184525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58866" y="113243"/>
          <a:ext cx="851959" cy="547532"/>
        </a:xfrm>
        <a:prstGeom prst="rect">
          <a:avLst/>
        </a:prstGeom>
        <a:noFill/>
      </xdr:spPr>
    </xdr:pic>
    <xdr:clientData/>
  </xdr:twoCellAnchor>
  <xdr:twoCellAnchor>
    <xdr:from>
      <xdr:col>12</xdr:col>
      <xdr:colOff>704851</xdr:colOff>
      <xdr:row>4</xdr:row>
      <xdr:rowOff>152400</xdr:rowOff>
    </xdr:from>
    <xdr:to>
      <xdr:col>13</xdr:col>
      <xdr:colOff>457201</xdr:colOff>
      <xdr:row>6</xdr:row>
      <xdr:rowOff>57150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7E1AB012-4577-42E3-8BFE-239015760355}"/>
            </a:ext>
          </a:extLst>
        </xdr:cNvPr>
        <xdr:cNvSpPr/>
      </xdr:nvSpPr>
      <xdr:spPr>
        <a:xfrm>
          <a:off x="8524876" y="828675"/>
          <a:ext cx="514350" cy="314325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1</a:t>
          </a:r>
        </a:p>
      </xdr:txBody>
    </xdr:sp>
    <xdr:clientData/>
  </xdr:twoCellAnchor>
  <xdr:twoCellAnchor>
    <xdr:from>
      <xdr:col>12</xdr:col>
      <xdr:colOff>704851</xdr:colOff>
      <xdr:row>8</xdr:row>
      <xdr:rowOff>152400</xdr:rowOff>
    </xdr:from>
    <xdr:to>
      <xdr:col>13</xdr:col>
      <xdr:colOff>457201</xdr:colOff>
      <xdr:row>10</xdr:row>
      <xdr:rowOff>57150</xdr:rowOff>
    </xdr:to>
    <xdr:sp macro="" textlink="">
      <xdr:nvSpPr>
        <xdr:cNvPr id="7" name="Rechteck: abgerundete Ecken 6">
          <a:extLst>
            <a:ext uri="{FF2B5EF4-FFF2-40B4-BE49-F238E27FC236}">
              <a16:creationId xmlns:a16="http://schemas.microsoft.com/office/drawing/2014/main" id="{B5C92154-FF59-4096-9DCA-37E280224E9C}"/>
            </a:ext>
          </a:extLst>
        </xdr:cNvPr>
        <xdr:cNvSpPr/>
      </xdr:nvSpPr>
      <xdr:spPr>
        <a:xfrm>
          <a:off x="8524876" y="828675"/>
          <a:ext cx="514350" cy="314325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2</a:t>
          </a:r>
        </a:p>
      </xdr:txBody>
    </xdr:sp>
    <xdr:clientData/>
  </xdr:twoCellAnchor>
  <xdr:twoCellAnchor>
    <xdr:from>
      <xdr:col>12</xdr:col>
      <xdr:colOff>704851</xdr:colOff>
      <xdr:row>12</xdr:row>
      <xdr:rowOff>152400</xdr:rowOff>
    </xdr:from>
    <xdr:to>
      <xdr:col>13</xdr:col>
      <xdr:colOff>457201</xdr:colOff>
      <xdr:row>14</xdr:row>
      <xdr:rowOff>57150</xdr:rowOff>
    </xdr:to>
    <xdr:sp macro="" textlink="">
      <xdr:nvSpPr>
        <xdr:cNvPr id="8" name="Rechteck: abgerundete Ecken 7">
          <a:extLst>
            <a:ext uri="{FF2B5EF4-FFF2-40B4-BE49-F238E27FC236}">
              <a16:creationId xmlns:a16="http://schemas.microsoft.com/office/drawing/2014/main" id="{CEDC1DC3-8D9A-48C7-B69F-9B2847452CBA}"/>
            </a:ext>
          </a:extLst>
        </xdr:cNvPr>
        <xdr:cNvSpPr/>
      </xdr:nvSpPr>
      <xdr:spPr>
        <a:xfrm>
          <a:off x="8524876" y="1619250"/>
          <a:ext cx="514350" cy="28575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3</a:t>
          </a:r>
        </a:p>
      </xdr:txBody>
    </xdr:sp>
    <xdr:clientData/>
  </xdr:twoCellAnchor>
  <xdr:twoCellAnchor>
    <xdr:from>
      <xdr:col>12</xdr:col>
      <xdr:colOff>704851</xdr:colOff>
      <xdr:row>16</xdr:row>
      <xdr:rowOff>152400</xdr:rowOff>
    </xdr:from>
    <xdr:to>
      <xdr:col>13</xdr:col>
      <xdr:colOff>457201</xdr:colOff>
      <xdr:row>18</xdr:row>
      <xdr:rowOff>57150</xdr:rowOff>
    </xdr:to>
    <xdr:sp macro="" textlink="">
      <xdr:nvSpPr>
        <xdr:cNvPr id="10" name="Rechteck: abgerundete Ecken 9">
          <a:extLst>
            <a:ext uri="{FF2B5EF4-FFF2-40B4-BE49-F238E27FC236}">
              <a16:creationId xmlns:a16="http://schemas.microsoft.com/office/drawing/2014/main" id="{69B9587C-4628-4E7E-9883-A1100E961927}"/>
            </a:ext>
          </a:extLst>
        </xdr:cNvPr>
        <xdr:cNvSpPr/>
      </xdr:nvSpPr>
      <xdr:spPr>
        <a:xfrm>
          <a:off x="8524876" y="2381250"/>
          <a:ext cx="514350" cy="28575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4</a:t>
          </a:r>
        </a:p>
      </xdr:txBody>
    </xdr:sp>
    <xdr:clientData/>
  </xdr:twoCellAnchor>
  <xdr:twoCellAnchor editAs="oneCell">
    <xdr:from>
      <xdr:col>7</xdr:col>
      <xdr:colOff>771525</xdr:colOff>
      <xdr:row>1</xdr:row>
      <xdr:rowOff>28576</xdr:rowOff>
    </xdr:from>
    <xdr:to>
      <xdr:col>9</xdr:col>
      <xdr:colOff>981075</xdr:colOff>
      <xdr:row>3</xdr:row>
      <xdr:rowOff>175629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DC24578-6ED0-4B0A-AFC5-FDE99F26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4301"/>
          <a:ext cx="2305050" cy="53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704851</xdr:colOff>
      <xdr:row>20</xdr:row>
      <xdr:rowOff>152400</xdr:rowOff>
    </xdr:from>
    <xdr:to>
      <xdr:col>13</xdr:col>
      <xdr:colOff>457201</xdr:colOff>
      <xdr:row>22</xdr:row>
      <xdr:rowOff>57150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DF21E689-56E2-420B-9FAF-D7341B923610}"/>
            </a:ext>
          </a:extLst>
        </xdr:cNvPr>
        <xdr:cNvSpPr/>
      </xdr:nvSpPr>
      <xdr:spPr>
        <a:xfrm>
          <a:off x="9153526" y="3143250"/>
          <a:ext cx="457200" cy="28575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5</a:t>
          </a:r>
        </a:p>
      </xdr:txBody>
    </xdr:sp>
    <xdr:clientData/>
  </xdr:twoCellAnchor>
  <xdr:twoCellAnchor>
    <xdr:from>
      <xdr:col>12</xdr:col>
      <xdr:colOff>704851</xdr:colOff>
      <xdr:row>12</xdr:row>
      <xdr:rowOff>152400</xdr:rowOff>
    </xdr:from>
    <xdr:to>
      <xdr:col>13</xdr:col>
      <xdr:colOff>457201</xdr:colOff>
      <xdr:row>14</xdr:row>
      <xdr:rowOff>57150</xdr:rowOff>
    </xdr:to>
    <xdr:sp macro="" textlink="">
      <xdr:nvSpPr>
        <xdr:cNvPr id="13" name="Rechteck: abgerundete Ecken 12">
          <a:extLst>
            <a:ext uri="{FF2B5EF4-FFF2-40B4-BE49-F238E27FC236}">
              <a16:creationId xmlns:a16="http://schemas.microsoft.com/office/drawing/2014/main" id="{A78D0472-C06F-4A81-AE63-301C2E58DC6D}"/>
            </a:ext>
          </a:extLst>
        </xdr:cNvPr>
        <xdr:cNvSpPr/>
      </xdr:nvSpPr>
      <xdr:spPr>
        <a:xfrm>
          <a:off x="8505826" y="1619250"/>
          <a:ext cx="457200" cy="28575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rgbClr val="009F6D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koeni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showGridLines="0" workbookViewId="0">
      <selection activeCell="A9" sqref="A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31"/>
  <sheetViews>
    <sheetView showGridLines="0" tabSelected="1" zoomScale="90" zoomScaleNormal="90" workbookViewId="0">
      <selection activeCell="J17" sqref="J17"/>
    </sheetView>
  </sheetViews>
  <sheetFormatPr baseColWidth="10" defaultRowHeight="15" x14ac:dyDescent="0.25"/>
  <cols>
    <col min="1" max="1" width="0.28515625" style="5" customWidth="1"/>
    <col min="2" max="2" width="0.85546875" style="5" customWidth="1"/>
    <col min="3" max="3" width="1.5703125" style="14" customWidth="1"/>
    <col min="4" max="4" width="9.5703125" style="14" customWidth="1"/>
    <col min="5" max="5" width="8.7109375" style="14" bestFit="1" customWidth="1"/>
    <col min="6" max="6" width="12.7109375" style="14" bestFit="1" customWidth="1"/>
    <col min="7" max="8" width="15.7109375" style="14" bestFit="1" customWidth="1"/>
    <col min="9" max="10" width="15.7109375" style="14" customWidth="1"/>
    <col min="11" max="11" width="14.42578125" style="14" bestFit="1" customWidth="1"/>
    <col min="12" max="12" width="12.28515625" style="14" customWidth="1"/>
    <col min="13" max="13" width="4.28515625" style="14" customWidth="1"/>
    <col min="14" max="14" width="15.7109375" style="14" bestFit="1" customWidth="1"/>
    <col min="15" max="15" width="24.85546875" style="14" customWidth="1"/>
    <col min="16" max="16" width="16.7109375" style="14" bestFit="1" customWidth="1"/>
    <col min="17" max="17" width="1.140625" style="14" customWidth="1"/>
    <col min="18" max="18" width="1.28515625" style="5" customWidth="1"/>
    <col min="19" max="16384" width="11.42578125" style="14"/>
  </cols>
  <sheetData>
    <row r="1" spans="3:17" s="5" customFormat="1" ht="6.75" customHeight="1" thickBot="1" x14ac:dyDescent="0.3"/>
    <row r="2" spans="3:17" ht="15.75" thickTop="1" x14ac:dyDescent="0.25">
      <c r="C2" s="6" t="s">
        <v>22</v>
      </c>
      <c r="D2" s="7"/>
      <c r="E2" s="8" t="s">
        <v>58</v>
      </c>
      <c r="F2" s="7"/>
      <c r="G2" s="9"/>
      <c r="H2" s="10"/>
      <c r="I2" s="10"/>
      <c r="J2" s="10"/>
      <c r="K2" s="10"/>
      <c r="L2" s="10"/>
      <c r="M2" s="10"/>
      <c r="N2" s="11"/>
      <c r="O2" s="12"/>
      <c r="P2" s="12"/>
      <c r="Q2" s="13"/>
    </row>
    <row r="3" spans="3:17" x14ac:dyDescent="0.25">
      <c r="C3" s="15" t="s">
        <v>0</v>
      </c>
      <c r="D3" s="16"/>
      <c r="E3" s="17" t="s">
        <v>59</v>
      </c>
      <c r="F3" s="16"/>
      <c r="G3" s="18"/>
      <c r="H3" s="19"/>
      <c r="I3" s="19"/>
      <c r="J3" s="19"/>
      <c r="K3" s="19"/>
      <c r="L3" s="19"/>
      <c r="M3" s="19"/>
      <c r="N3" s="20"/>
      <c r="O3" s="21"/>
      <c r="P3" s="21"/>
      <c r="Q3" s="22"/>
    </row>
    <row r="4" spans="3:17" ht="15.75" thickBot="1" x14ac:dyDescent="0.3">
      <c r="C4" s="23" t="s">
        <v>20</v>
      </c>
      <c r="D4" s="24"/>
      <c r="E4" s="24" t="s">
        <v>21</v>
      </c>
      <c r="F4" s="24"/>
      <c r="G4" s="25"/>
      <c r="H4" s="26"/>
      <c r="I4" s="26"/>
      <c r="J4" s="26"/>
      <c r="K4" s="26"/>
      <c r="L4" s="26"/>
      <c r="M4" s="26"/>
      <c r="N4" s="27"/>
      <c r="O4" s="28"/>
      <c r="P4" s="28"/>
      <c r="Q4" s="29"/>
    </row>
    <row r="5" spans="3:17" ht="15.75" thickTop="1" x14ac:dyDescent="0.25"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2"/>
      <c r="P5" s="32"/>
      <c r="Q5" s="33"/>
    </row>
    <row r="6" spans="3:17" ht="16.5" customHeight="1" x14ac:dyDescent="0.25">
      <c r="C6" s="34"/>
      <c r="D6" s="52" t="s">
        <v>14</v>
      </c>
      <c r="E6" s="53"/>
      <c r="F6" s="53"/>
      <c r="G6" s="53"/>
      <c r="H6" s="53"/>
      <c r="I6" s="53"/>
      <c r="J6" s="53"/>
      <c r="K6" s="53"/>
      <c r="L6" s="54"/>
      <c r="M6" s="35"/>
      <c r="N6" s="55" t="s">
        <v>60</v>
      </c>
      <c r="O6" s="55"/>
      <c r="P6" s="55"/>
      <c r="Q6" s="33"/>
    </row>
    <row r="7" spans="3:17" x14ac:dyDescent="0.25">
      <c r="C7" s="34"/>
      <c r="D7" s="36" t="s">
        <v>54</v>
      </c>
      <c r="E7" s="36" t="s">
        <v>23</v>
      </c>
      <c r="F7" s="36" t="s">
        <v>2</v>
      </c>
      <c r="G7" s="36" t="s">
        <v>1</v>
      </c>
      <c r="H7" s="36" t="s">
        <v>63</v>
      </c>
      <c r="I7" s="36" t="s">
        <v>64</v>
      </c>
      <c r="J7" s="36" t="s">
        <v>55</v>
      </c>
      <c r="K7" s="36" t="s">
        <v>3</v>
      </c>
      <c r="L7" s="36" t="s">
        <v>42</v>
      </c>
      <c r="M7" s="35"/>
      <c r="N7" s="57"/>
      <c r="O7" s="64"/>
      <c r="P7" s="56" t="s">
        <v>90</v>
      </c>
      <c r="Q7" s="33"/>
    </row>
    <row r="8" spans="3:17" x14ac:dyDescent="0.25">
      <c r="C8" s="34"/>
      <c r="D8" s="59">
        <v>1</v>
      </c>
      <c r="E8" s="38">
        <v>42430</v>
      </c>
      <c r="F8" s="39" t="s">
        <v>7</v>
      </c>
      <c r="G8" s="39" t="s">
        <v>4</v>
      </c>
      <c r="H8" s="40">
        <v>3800</v>
      </c>
      <c r="I8" s="40">
        <f>H8*0.9</f>
        <v>3420</v>
      </c>
      <c r="J8" s="41">
        <v>0</v>
      </c>
      <c r="K8" s="39" t="s">
        <v>15</v>
      </c>
      <c r="L8" s="39" t="s">
        <v>43</v>
      </c>
      <c r="M8" s="35"/>
      <c r="N8" s="66" t="s">
        <v>63</v>
      </c>
      <c r="O8" s="62">
        <v>12</v>
      </c>
      <c r="P8" s="65" t="str">
        <f>INDEX(G8:G24,MATCH(O8,H8:H24,0))</f>
        <v>Schnee</v>
      </c>
      <c r="Q8" s="33"/>
    </row>
    <row r="9" spans="3:17" x14ac:dyDescent="0.25">
      <c r="C9" s="34"/>
      <c r="D9" s="59">
        <v>2</v>
      </c>
      <c r="E9" s="38">
        <v>42401</v>
      </c>
      <c r="F9" s="39" t="s">
        <v>8</v>
      </c>
      <c r="G9" s="39" t="s">
        <v>5</v>
      </c>
      <c r="H9" s="40">
        <v>27600</v>
      </c>
      <c r="I9" s="40">
        <f>H9*0.55</f>
        <v>15180.000000000002</v>
      </c>
      <c r="J9" s="41">
        <v>0.55000000000000004</v>
      </c>
      <c r="K9" s="39" t="s">
        <v>16</v>
      </c>
      <c r="L9" s="39" t="s">
        <v>43</v>
      </c>
      <c r="M9" s="35"/>
      <c r="N9" s="37"/>
      <c r="O9" s="61"/>
      <c r="P9" s="61"/>
      <c r="Q9" s="33"/>
    </row>
    <row r="10" spans="3:17" x14ac:dyDescent="0.25">
      <c r="C10" s="34"/>
      <c r="D10" s="59">
        <v>3</v>
      </c>
      <c r="E10" s="38">
        <v>42705</v>
      </c>
      <c r="F10" s="39" t="s">
        <v>9</v>
      </c>
      <c r="G10" s="39" t="s">
        <v>6</v>
      </c>
      <c r="H10" s="40">
        <v>8</v>
      </c>
      <c r="I10" s="40">
        <v>3</v>
      </c>
      <c r="J10" s="41">
        <v>0.04</v>
      </c>
      <c r="K10" s="39" t="s">
        <v>17</v>
      </c>
      <c r="L10" s="39" t="s">
        <v>44</v>
      </c>
      <c r="M10" s="35"/>
      <c r="N10" s="55" t="s">
        <v>61</v>
      </c>
      <c r="O10" s="55"/>
      <c r="P10" s="55"/>
      <c r="Q10" s="33"/>
    </row>
    <row r="11" spans="3:17" x14ac:dyDescent="0.25">
      <c r="C11" s="34"/>
      <c r="D11" s="59">
        <v>4</v>
      </c>
      <c r="E11" s="38">
        <v>42767</v>
      </c>
      <c r="F11" s="39" t="s">
        <v>10</v>
      </c>
      <c r="G11" s="39" t="s">
        <v>11</v>
      </c>
      <c r="H11" s="40">
        <v>12</v>
      </c>
      <c r="I11" s="40">
        <v>10</v>
      </c>
      <c r="J11" s="41">
        <v>0.23</v>
      </c>
      <c r="K11" s="39" t="s">
        <v>18</v>
      </c>
      <c r="L11" s="39" t="s">
        <v>45</v>
      </c>
      <c r="M11" s="35"/>
      <c r="N11" s="35"/>
      <c r="O11" s="35"/>
      <c r="P11" s="56" t="s">
        <v>90</v>
      </c>
      <c r="Q11" s="33"/>
    </row>
    <row r="12" spans="3:17" x14ac:dyDescent="0.25">
      <c r="C12" s="34"/>
      <c r="D12" s="59">
        <v>5</v>
      </c>
      <c r="E12" s="38">
        <v>42005</v>
      </c>
      <c r="F12" s="39" t="s">
        <v>52</v>
      </c>
      <c r="G12" s="39" t="s">
        <v>51</v>
      </c>
      <c r="H12" s="40">
        <v>1</v>
      </c>
      <c r="I12" s="40">
        <v>1</v>
      </c>
      <c r="J12" s="41">
        <v>1</v>
      </c>
      <c r="K12" s="39" t="s">
        <v>53</v>
      </c>
      <c r="L12" s="39" t="s">
        <v>44</v>
      </c>
      <c r="M12" s="35"/>
      <c r="N12" s="37" t="s">
        <v>88</v>
      </c>
      <c r="O12" s="58">
        <v>200000</v>
      </c>
      <c r="P12" s="67" t="str">
        <f>IF(P20&gt;O12,"Schlägertrupp","Entspann dich")</f>
        <v>Schlägertrupp</v>
      </c>
      <c r="Q12" s="33"/>
    </row>
    <row r="13" spans="3:17" x14ac:dyDescent="0.25">
      <c r="C13" s="34"/>
      <c r="D13" s="59">
        <v>6</v>
      </c>
      <c r="E13" s="38">
        <v>42583</v>
      </c>
      <c r="F13" s="39" t="s">
        <v>13</v>
      </c>
      <c r="G13" s="39" t="s">
        <v>12</v>
      </c>
      <c r="H13" s="40">
        <v>35</v>
      </c>
      <c r="I13" s="40">
        <v>30</v>
      </c>
      <c r="J13" s="41">
        <v>0.33</v>
      </c>
      <c r="K13" s="39" t="s">
        <v>19</v>
      </c>
      <c r="L13" s="39" t="s">
        <v>46</v>
      </c>
      <c r="M13" s="35"/>
      <c r="N13" s="37"/>
      <c r="O13" s="37"/>
      <c r="P13" s="37"/>
      <c r="Q13" s="33"/>
    </row>
    <row r="14" spans="3:17" x14ac:dyDescent="0.25">
      <c r="C14" s="34"/>
      <c r="D14" s="59">
        <v>7</v>
      </c>
      <c r="E14" s="38">
        <v>41760</v>
      </c>
      <c r="F14" s="39" t="s">
        <v>25</v>
      </c>
      <c r="G14" s="39" t="s">
        <v>24</v>
      </c>
      <c r="H14" s="40">
        <v>243</v>
      </c>
      <c r="I14" s="40">
        <v>243</v>
      </c>
      <c r="J14" s="41">
        <v>1</v>
      </c>
      <c r="K14" s="39" t="s">
        <v>26</v>
      </c>
      <c r="L14" s="39" t="s">
        <v>47</v>
      </c>
      <c r="M14" s="37"/>
      <c r="N14" s="55" t="s">
        <v>62</v>
      </c>
      <c r="O14" s="55"/>
      <c r="P14" s="55"/>
      <c r="Q14" s="33"/>
    </row>
    <row r="15" spans="3:17" x14ac:dyDescent="0.25">
      <c r="C15" s="34"/>
      <c r="D15" s="59">
        <v>8</v>
      </c>
      <c r="E15" s="38">
        <v>42826</v>
      </c>
      <c r="F15" s="39" t="s">
        <v>27</v>
      </c>
      <c r="G15" s="39" t="s">
        <v>28</v>
      </c>
      <c r="H15" s="40">
        <v>10000</v>
      </c>
      <c r="I15" s="40">
        <v>9999</v>
      </c>
      <c r="J15" s="41">
        <v>0.95</v>
      </c>
      <c r="K15" s="39" t="s">
        <v>29</v>
      </c>
      <c r="L15" s="39" t="s">
        <v>48</v>
      </c>
      <c r="M15" s="37"/>
      <c r="N15" s="37"/>
      <c r="O15" s="37"/>
      <c r="P15" s="56" t="s">
        <v>90</v>
      </c>
      <c r="Q15" s="33"/>
    </row>
    <row r="16" spans="3:17" x14ac:dyDescent="0.25">
      <c r="C16" s="34"/>
      <c r="D16" s="59">
        <v>9</v>
      </c>
      <c r="E16" s="38">
        <v>42461</v>
      </c>
      <c r="F16" s="39" t="s">
        <v>30</v>
      </c>
      <c r="G16" s="39" t="s">
        <v>31</v>
      </c>
      <c r="H16" s="40">
        <v>35000</v>
      </c>
      <c r="I16" s="40">
        <v>23000</v>
      </c>
      <c r="J16" s="41">
        <v>0.1</v>
      </c>
      <c r="K16" s="39" t="s">
        <v>32</v>
      </c>
      <c r="L16" s="39" t="s">
        <v>49</v>
      </c>
      <c r="M16" s="37"/>
      <c r="N16" s="37" t="s">
        <v>89</v>
      </c>
      <c r="O16" s="63">
        <v>1000</v>
      </c>
      <c r="P16" s="65">
        <f>SUMPRODUCT(I8:I24,J8:J24,(H8:H24&gt;O16)*1)</f>
        <v>119348.05</v>
      </c>
      <c r="Q16" s="33"/>
    </row>
    <row r="17" spans="3:17" x14ac:dyDescent="0.25">
      <c r="C17" s="34"/>
      <c r="D17" s="59">
        <v>10</v>
      </c>
      <c r="E17" s="38">
        <v>42005</v>
      </c>
      <c r="F17" s="39" t="s">
        <v>35</v>
      </c>
      <c r="G17" s="39" t="s">
        <v>33</v>
      </c>
      <c r="H17" s="40">
        <v>150</v>
      </c>
      <c r="I17" s="40">
        <v>100</v>
      </c>
      <c r="J17" s="41">
        <v>0.75</v>
      </c>
      <c r="K17" s="39" t="s">
        <v>34</v>
      </c>
      <c r="L17" s="39" t="s">
        <v>50</v>
      </c>
      <c r="M17" s="37"/>
      <c r="N17" s="37"/>
      <c r="O17" s="37"/>
      <c r="P17" s="37"/>
      <c r="Q17" s="33"/>
    </row>
    <row r="18" spans="3:17" x14ac:dyDescent="0.25">
      <c r="C18" s="34"/>
      <c r="D18" s="59">
        <v>11</v>
      </c>
      <c r="E18" s="38">
        <v>41913</v>
      </c>
      <c r="F18" s="39" t="s">
        <v>36</v>
      </c>
      <c r="G18" s="39" t="s">
        <v>37</v>
      </c>
      <c r="H18" s="40">
        <v>20</v>
      </c>
      <c r="I18" s="40">
        <v>13</v>
      </c>
      <c r="J18" s="41">
        <v>0.02</v>
      </c>
      <c r="K18" s="39" t="s">
        <v>38</v>
      </c>
      <c r="L18" s="39" t="s">
        <v>49</v>
      </c>
      <c r="M18" s="37"/>
      <c r="N18" s="55" t="s">
        <v>65</v>
      </c>
      <c r="O18" s="55"/>
      <c r="P18" s="55"/>
      <c r="Q18" s="33"/>
    </row>
    <row r="19" spans="3:17" x14ac:dyDescent="0.25">
      <c r="C19" s="34"/>
      <c r="D19" s="59">
        <v>12</v>
      </c>
      <c r="E19" s="38">
        <v>42614</v>
      </c>
      <c r="F19" s="39" t="s">
        <v>39</v>
      </c>
      <c r="G19" s="39" t="s">
        <v>40</v>
      </c>
      <c r="H19" s="40">
        <v>600</v>
      </c>
      <c r="I19" s="40">
        <v>200</v>
      </c>
      <c r="J19" s="41">
        <v>0</v>
      </c>
      <c r="K19" s="39" t="s">
        <v>41</v>
      </c>
      <c r="L19" s="39" t="s">
        <v>50</v>
      </c>
      <c r="M19" s="37"/>
      <c r="N19" s="37"/>
      <c r="O19" s="37"/>
      <c r="P19" s="56" t="s">
        <v>90</v>
      </c>
      <c r="Q19" s="33"/>
    </row>
    <row r="20" spans="3:17" x14ac:dyDescent="0.25">
      <c r="C20" s="34"/>
      <c r="D20" s="59">
        <v>13</v>
      </c>
      <c r="E20" s="38">
        <v>42461</v>
      </c>
      <c r="F20" s="39" t="s">
        <v>67</v>
      </c>
      <c r="G20" s="39" t="s">
        <v>68</v>
      </c>
      <c r="H20" s="40">
        <v>100000</v>
      </c>
      <c r="I20" s="40">
        <v>100000</v>
      </c>
      <c r="J20" s="41">
        <v>0.98</v>
      </c>
      <c r="K20" s="39" t="s">
        <v>69</v>
      </c>
      <c r="L20" s="39" t="s">
        <v>49</v>
      </c>
      <c r="M20" s="37"/>
      <c r="N20" s="37" t="s">
        <v>63</v>
      </c>
      <c r="O20" s="37"/>
      <c r="P20" s="65">
        <f>SUM(H8:H24)</f>
        <v>203749</v>
      </c>
      <c r="Q20" s="33"/>
    </row>
    <row r="21" spans="3:17" x14ac:dyDescent="0.25">
      <c r="C21" s="34"/>
      <c r="D21" s="59">
        <v>14</v>
      </c>
      <c r="E21" s="38">
        <f>E20+45</f>
        <v>42506</v>
      </c>
      <c r="F21" s="39" t="s">
        <v>70</v>
      </c>
      <c r="G21" s="39" t="s">
        <v>71</v>
      </c>
      <c r="H21" s="40">
        <v>1200</v>
      </c>
      <c r="I21" s="40">
        <v>1200</v>
      </c>
      <c r="J21" s="41">
        <v>1</v>
      </c>
      <c r="K21" s="39" t="s">
        <v>72</v>
      </c>
      <c r="L21" s="39" t="s">
        <v>73</v>
      </c>
      <c r="M21" s="37"/>
      <c r="N21" s="37"/>
      <c r="O21" s="37"/>
      <c r="P21" s="37"/>
      <c r="Q21" s="33"/>
    </row>
    <row r="22" spans="3:17" x14ac:dyDescent="0.25">
      <c r="C22" s="34"/>
      <c r="D22" s="59">
        <v>15</v>
      </c>
      <c r="E22" s="38">
        <f>E21+45</f>
        <v>42551</v>
      </c>
      <c r="F22" s="39" t="s">
        <v>74</v>
      </c>
      <c r="G22" s="39" t="s">
        <v>75</v>
      </c>
      <c r="H22" s="40">
        <v>50</v>
      </c>
      <c r="I22" s="40">
        <v>5</v>
      </c>
      <c r="J22" s="41">
        <v>0.05</v>
      </c>
      <c r="K22" s="39" t="s">
        <v>76</v>
      </c>
      <c r="L22" s="39" t="s">
        <v>77</v>
      </c>
      <c r="M22" s="37"/>
      <c r="N22" s="55" t="s">
        <v>66</v>
      </c>
      <c r="O22" s="55"/>
      <c r="P22" s="55"/>
      <c r="Q22" s="33"/>
    </row>
    <row r="23" spans="3:17" x14ac:dyDescent="0.25">
      <c r="C23" s="34"/>
      <c r="D23" s="59">
        <v>16</v>
      </c>
      <c r="E23" s="38">
        <f>E22+45</f>
        <v>42596</v>
      </c>
      <c r="F23" s="39" t="s">
        <v>78</v>
      </c>
      <c r="G23" s="39" t="s">
        <v>79</v>
      </c>
      <c r="H23" s="40">
        <v>25000</v>
      </c>
      <c r="I23" s="40">
        <v>12500</v>
      </c>
      <c r="J23" s="41">
        <v>0</v>
      </c>
      <c r="K23" s="39" t="s">
        <v>80</v>
      </c>
      <c r="L23" s="39" t="s">
        <v>81</v>
      </c>
      <c r="M23" s="37"/>
      <c r="N23" s="37"/>
      <c r="O23" s="37"/>
      <c r="P23" s="56" t="s">
        <v>90</v>
      </c>
      <c r="Q23" s="33"/>
    </row>
    <row r="24" spans="3:17" x14ac:dyDescent="0.25">
      <c r="C24" s="34"/>
      <c r="D24" s="59">
        <v>17</v>
      </c>
      <c r="E24" s="38">
        <f>E23+45</f>
        <v>42641</v>
      </c>
      <c r="F24" s="39" t="s">
        <v>83</v>
      </c>
      <c r="G24" s="39" t="s">
        <v>82</v>
      </c>
      <c r="H24" s="40">
        <v>30</v>
      </c>
      <c r="I24" s="40">
        <v>2</v>
      </c>
      <c r="J24" s="41">
        <v>0</v>
      </c>
      <c r="K24" s="39" t="s">
        <v>84</v>
      </c>
      <c r="L24" s="39" t="s">
        <v>85</v>
      </c>
      <c r="M24" s="37"/>
      <c r="N24" s="37" t="s">
        <v>54</v>
      </c>
      <c r="O24" s="60">
        <v>4</v>
      </c>
      <c r="P24" s="65">
        <f ca="1">OFFSET(G7,O24,O26,1,1)</f>
        <v>10</v>
      </c>
      <c r="Q24" s="33"/>
    </row>
    <row r="25" spans="3:17" x14ac:dyDescent="0.25">
      <c r="C25" s="3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 t="s">
        <v>86</v>
      </c>
      <c r="O25" s="60" t="s">
        <v>64</v>
      </c>
      <c r="P25" s="37"/>
      <c r="Q25" s="33"/>
    </row>
    <row r="26" spans="3:17" x14ac:dyDescent="0.25">
      <c r="C26" s="3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 t="s">
        <v>87</v>
      </c>
      <c r="O26" s="60">
        <f>IF(O25=H7,1,IF(O25=I7,2,IF(O25=J7,3,"")))</f>
        <v>2</v>
      </c>
      <c r="P26" s="37"/>
      <c r="Q26" s="33"/>
    </row>
    <row r="27" spans="3:17" ht="15.75" thickBot="1" x14ac:dyDescent="0.3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3:17" ht="15.75" thickTop="1" x14ac:dyDescent="0.25"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2"/>
      <c r="Q28" s="3" t="s">
        <v>56</v>
      </c>
    </row>
    <row r="29" spans="3:17" x14ac:dyDescent="0.25"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"/>
      <c r="Q29" s="4" t="s">
        <v>57</v>
      </c>
    </row>
    <row r="30" spans="3:17" ht="15.75" thickBot="1" x14ac:dyDescent="0.3"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3:17" ht="15.75" thickTop="1" x14ac:dyDescent="0.25"/>
  </sheetData>
  <autoFilter ref="D7:L7"/>
  <mergeCells count="8">
    <mergeCell ref="N22:P22"/>
    <mergeCell ref="N18:P18"/>
    <mergeCell ref="O9:P9"/>
    <mergeCell ref="D6:L6"/>
    <mergeCell ref="N6:P6"/>
    <mergeCell ref="N10:P10"/>
    <mergeCell ref="N14:P14"/>
    <mergeCell ref="N7:O7"/>
  </mergeCells>
  <dataValidations count="3">
    <dataValidation type="list" allowBlank="1" showInputMessage="1" showErrorMessage="1" sqref="O8">
      <formula1>$H$8:$H$24</formula1>
    </dataValidation>
    <dataValidation type="list" allowBlank="1" showInputMessage="1" showErrorMessage="1" sqref="O24">
      <formula1>$D$8:$D$24</formula1>
    </dataValidation>
    <dataValidation type="list" allowBlank="1" showInputMessage="1" showErrorMessage="1" sqref="O25">
      <formula1>$H$7:$J$7</formula1>
    </dataValidation>
  </dataValidations>
  <hyperlinks>
    <hyperlink ref="Q29" r:id="rId1"/>
  </hyperlinks>
  <pageMargins left="0.7" right="0.7" top="0.78740157499999996" bottom="0.78740157499999996" header="0.3" footer="0.3"/>
  <pageSetup paperSize="9" orientation="portrait" horizont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</vt:lpstr>
      <vt:lpstr>Excel Top 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Exler</dc:creator>
  <cp:lastModifiedBy>Excel König</cp:lastModifiedBy>
  <dcterms:created xsi:type="dcterms:W3CDTF">2016-07-12T09:27:11Z</dcterms:created>
  <dcterms:modified xsi:type="dcterms:W3CDTF">2017-03-02T12:55:22Z</dcterms:modified>
</cp:coreProperties>
</file>