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3c1036ed0676d6b/3 Excel König/Artikel/32 XVerweis/"/>
    </mc:Choice>
  </mc:AlternateContent>
  <xr:revisionPtr revIDLastSave="356" documentId="8_{D6EE4CDC-22E5-4BB8-B58F-C775FB7EFD3D}" xr6:coauthVersionLast="45" xr6:coauthVersionMax="45" xr10:uidLastSave="{FF05440E-5FDA-44DA-836F-59503FA171F9}"/>
  <bookViews>
    <workbookView xWindow="-120" yWindow="-120" windowWidth="29040" windowHeight="15840" xr2:uid="{00000000-000D-0000-FFFF-FFFF00000000}"/>
  </bookViews>
  <sheets>
    <sheet name="Der einfache XVerweis" sheetId="1" r:id="rId1"/>
    <sheet name="XVerweis vs SVerweis" sheetId="8" r:id="rId2"/>
    <sheet name="Der komplette XVerweis" sheetId="4" r:id="rId3"/>
    <sheet name="XVerweis nach links" sheetId="6" r:id="rId4"/>
    <sheet name="XVerweis horizontal" sheetId="3" r:id="rId5"/>
    <sheet name="XVerweis mit Platzhalter" sheetId="7" r:id="rId6"/>
  </sheets>
  <definedNames>
    <definedName name="_xlnm._FilterDatabase" localSheetId="0" hidden="1">'Der einfache XVerweis'!$B$7:$F$7</definedName>
    <definedName name="_xlnm._FilterDatabase" localSheetId="2" hidden="1">'Der komplette XVerweis'!$M$8:$M$8</definedName>
    <definedName name="_xlnm._FilterDatabase" localSheetId="4" hidden="1">'XVerweis horizontal'!$B$7:$F$7</definedName>
    <definedName name="_xlnm._FilterDatabase" localSheetId="5" hidden="1">'XVerweis mit Platzhalter'!$M$8:$M$8</definedName>
    <definedName name="_xlnm._FilterDatabase" localSheetId="3" hidden="1">'XVerweis nach links'!$M$8:$M$8</definedName>
    <definedName name="_xlnm._FilterDatabase" localSheetId="1" hidden="1">'XVerweis vs SVerweis'!$B$7:$F$7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" i="7" l="1"/>
  <c r="G17" i="3"/>
  <c r="B17" i="3"/>
  <c r="K11" i="6"/>
  <c r="K11" i="4"/>
  <c r="L11" i="1"/>
  <c r="M11" i="1"/>
  <c r="N11" i="1"/>
  <c r="K11" i="1"/>
  <c r="N20" i="8" l="1"/>
  <c r="M20" i="8"/>
  <c r="L20" i="8"/>
  <c r="K20" i="8"/>
  <c r="N11" i="8"/>
  <c r="M11" i="8"/>
  <c r="L11" i="8"/>
  <c r="K11" i="8"/>
  <c r="G18" i="3"/>
  <c r="K12" i="6"/>
  <c r="K12" i="4"/>
  <c r="K21" i="8"/>
  <c r="K12" i="7"/>
  <c r="B18" i="3"/>
  <c r="K12" i="1"/>
  <c r="K12" i="8"/>
</calcChain>
</file>

<file path=xl/sharedStrings.xml><?xml version="1.0" encoding="utf-8"?>
<sst xmlns="http://schemas.openxmlformats.org/spreadsheetml/2006/main" count="372" uniqueCount="84">
  <si>
    <t>Link</t>
  </si>
  <si>
    <t>Name</t>
  </si>
  <si>
    <t>Vorname</t>
  </si>
  <si>
    <t>Betrag</t>
  </si>
  <si>
    <t>Grund</t>
  </si>
  <si>
    <t>White</t>
  </si>
  <si>
    <t>Pinkman</t>
  </si>
  <si>
    <t>Heffernan</t>
  </si>
  <si>
    <t>Walter</t>
  </si>
  <si>
    <t>Jesse</t>
  </si>
  <si>
    <t>Doug</t>
  </si>
  <si>
    <t>John</t>
  </si>
  <si>
    <t>Schnee</t>
  </si>
  <si>
    <t>Grigg</t>
  </si>
  <si>
    <t>Will</t>
  </si>
  <si>
    <t>Chapman</t>
  </si>
  <si>
    <t>Piper</t>
  </si>
  <si>
    <t>Schuldenliste</t>
  </si>
  <si>
    <t>Ephedrin</t>
  </si>
  <si>
    <t>Go Kart</t>
  </si>
  <si>
    <t>Chicken Wings</t>
  </si>
  <si>
    <t xml:space="preserve">Bolton </t>
  </si>
  <si>
    <t>GEMA</t>
  </si>
  <si>
    <t>Unterhosen</t>
  </si>
  <si>
    <t>Ersteller</t>
  </si>
  <si>
    <t xml:space="preserve">Der König </t>
  </si>
  <si>
    <t>Thema</t>
  </si>
  <si>
    <t>Frist</t>
  </si>
  <si>
    <t>Simpson</t>
  </si>
  <si>
    <t>Homer</t>
  </si>
  <si>
    <t>Duffs</t>
  </si>
  <si>
    <t>Peter</t>
  </si>
  <si>
    <t>Griffin</t>
  </si>
  <si>
    <t>Red Bull</t>
  </si>
  <si>
    <t>Rik</t>
  </si>
  <si>
    <t>Flair</t>
  </si>
  <si>
    <t>Whooooo</t>
  </si>
  <si>
    <t>DSL</t>
  </si>
  <si>
    <t>Taschentücher</t>
  </si>
  <si>
    <t xml:space="preserve">David </t>
  </si>
  <si>
    <t>Hasselhoff</t>
  </si>
  <si>
    <t>Big Mac Menu</t>
  </si>
  <si>
    <t>Wayne</t>
  </si>
  <si>
    <t>Codein</t>
  </si>
  <si>
    <t>Lil</t>
  </si>
  <si>
    <t>Toni</t>
  </si>
  <si>
    <t>Soprano</t>
  </si>
  <si>
    <t>Mortadella</t>
  </si>
  <si>
    <t xml:space="preserve">Dexter </t>
  </si>
  <si>
    <t>Morgan</t>
  </si>
  <si>
    <t>Folie</t>
  </si>
  <si>
    <t>Suche</t>
  </si>
  <si>
    <t>Schritt - für - Schritt</t>
  </si>
  <si>
    <t>Xverweis</t>
  </si>
  <si>
    <t>Elliot</t>
  </si>
  <si>
    <t>Alderson</t>
  </si>
  <si>
    <r>
      <rPr>
        <sz val="11"/>
        <color rgb="FF009F6D"/>
        <rFont val="Franklin Gothic Book"/>
        <family val="2"/>
      </rPr>
      <t>Formel: =Xverweis(Suchkriterium;Suchmatrix;Rückgabematrix)</t>
    </r>
    <r>
      <rPr>
        <sz val="11"/>
        <rFont val="Franklin Gothic Book"/>
        <family val="2"/>
      </rPr>
      <t xml:space="preserve">
</t>
    </r>
    <r>
      <rPr>
        <sz val="11"/>
        <color rgb="FF009F6D"/>
        <rFont val="Franklin Gothic Book"/>
        <family val="2"/>
      </rPr>
      <t>1. Suchkriterium</t>
    </r>
    <r>
      <rPr>
        <sz val="11"/>
        <rFont val="Franklin Gothic Book"/>
        <family val="2"/>
      </rPr>
      <t xml:space="preserve">: kann als Wert direkt eingetragen werden oder über einen Zellbezug (hier: M8). Soll die Formel später kopiert werden, ist es ratsam den Zellbezug zu fixieren (über F4).
</t>
    </r>
    <r>
      <rPr>
        <sz val="11"/>
        <color rgb="FF009F6D"/>
        <rFont val="Franklin Gothic Book"/>
        <family val="2"/>
      </rPr>
      <t>2. Suchmatrix</t>
    </r>
    <r>
      <rPr>
        <sz val="11"/>
        <rFont val="Franklin Gothic Book"/>
        <family val="2"/>
      </rPr>
      <t xml:space="preserve">: Markiert die Spalte/Zeile, in der nach dem Suchkriterium gesucht werden soll
</t>
    </r>
    <r>
      <rPr>
        <sz val="11"/>
        <color rgb="FF009F6D"/>
        <rFont val="Franklin Gothic Book"/>
        <family val="2"/>
      </rPr>
      <t>3. Rückgabematrix</t>
    </r>
    <r>
      <rPr>
        <sz val="11"/>
        <rFont val="Franklin Gothic Book"/>
        <family val="2"/>
      </rPr>
      <t xml:space="preserve">: Markiert die Spalte/Zeile, in der nach dem gewünschten Rückgabewert gesucht werden soll
</t>
    </r>
  </si>
  <si>
    <t>Rick</t>
  </si>
  <si>
    <t>Sanchez</t>
  </si>
  <si>
    <t>Schulden-liste</t>
  </si>
  <si>
    <t>Big Mac</t>
  </si>
  <si>
    <r>
      <rPr>
        <sz val="11"/>
        <color rgb="FF009F6D"/>
        <rFont val="Franklin Gothic Book"/>
        <family val="2"/>
      </rPr>
      <t>Formel: =Xverweis(Suchkriterium;Suchmatrix;Rückgabematrix)</t>
    </r>
    <r>
      <rPr>
        <sz val="11"/>
        <rFont val="Franklin Gothic Book"/>
        <family val="2"/>
      </rPr>
      <t xml:space="preserve">
</t>
    </r>
    <r>
      <rPr>
        <sz val="11"/>
        <color rgb="FF009F6D"/>
        <rFont val="Franklin Gothic Book"/>
        <family val="2"/>
      </rPr>
      <t>1. Suchkriterium</t>
    </r>
    <r>
      <rPr>
        <sz val="11"/>
        <rFont val="Franklin Gothic Book"/>
        <family val="2"/>
      </rPr>
      <t xml:space="preserve">: kann als Wert direkt eingetragen werden oder über einen Zellbezug (hier: M8). Soll die Formel später kopiert werden, ist es ratsam den Zellbezug zu fixieren (über F4).
</t>
    </r>
    <r>
      <rPr>
        <sz val="11"/>
        <color rgb="FF009F6D"/>
        <rFont val="Franklin Gothic Book"/>
        <family val="2"/>
      </rPr>
      <t>2. Suchmatrix</t>
    </r>
    <r>
      <rPr>
        <sz val="11"/>
        <rFont val="Franklin Gothic Book"/>
        <family val="2"/>
      </rPr>
      <t xml:space="preserve">: Markiert die Spalte/Zeile, in der nach dem Suchkriterium gesucht werden soll
</t>
    </r>
    <r>
      <rPr>
        <sz val="11"/>
        <color rgb="FF009F6D"/>
        <rFont val="Franklin Gothic Book"/>
        <family val="2"/>
      </rPr>
      <t>3. Rückgabematrix</t>
    </r>
    <r>
      <rPr>
        <sz val="11"/>
        <rFont val="Franklin Gothic Book"/>
        <family val="2"/>
      </rPr>
      <t xml:space="preserve">: Markiert die Spalte/Zeile, in der nach dem gewünschten Rückgabewert gesucht werden soll
</t>
    </r>
    <r>
      <rPr>
        <sz val="11"/>
        <color theme="6"/>
        <rFont val="Franklin Gothic Book"/>
        <family val="2"/>
      </rPr>
      <t>Optional:</t>
    </r>
    <r>
      <rPr>
        <sz val="11"/>
        <rFont val="Franklin Gothic Book"/>
        <family val="2"/>
      </rPr>
      <t xml:space="preserve">
4. </t>
    </r>
    <r>
      <rPr>
        <sz val="11"/>
        <color theme="6"/>
        <rFont val="Franklin Gothic Book"/>
        <family val="2"/>
      </rPr>
      <t>Wenn_Nicht_gefunden:</t>
    </r>
    <r>
      <rPr>
        <sz val="11"/>
        <rFont val="Franklin Gothic Book"/>
        <family val="2"/>
      </rPr>
      <t xml:space="preserve"> Welcher Wert soll angezeigt werden, wenn das gesuchte SUchkriterium nicht in der Suchmatrix auftaucht. Ersetzt die Wennfehler() Formel
5. </t>
    </r>
    <r>
      <rPr>
        <sz val="11"/>
        <color theme="6"/>
        <rFont val="Franklin Gothic Book"/>
        <family val="2"/>
      </rPr>
      <t>Vergleichsmodus</t>
    </r>
    <r>
      <rPr>
        <sz val="11"/>
        <rFont val="Franklin Gothic Book"/>
        <family val="2"/>
      </rPr>
      <t xml:space="preserve">: Wenn der exakte Wert nicht verfügbar ist, kannst du auswählen, ob der nächst höhrere (Wert = 1), nächst kleinere (Wert= -1) oder ein Platzhalter (Wert = 2) zurückgespielt werden soll. Als Standard ist immer die genauer Übereinstimmung (Wert = 0) hinterlegt.
6. </t>
    </r>
    <r>
      <rPr>
        <sz val="11"/>
        <color theme="6"/>
        <rFont val="Franklin Gothic Book"/>
        <family val="2"/>
      </rPr>
      <t>Suchmodus</t>
    </r>
    <r>
      <rPr>
        <sz val="11"/>
        <rFont val="Franklin Gothic Book"/>
        <family val="2"/>
      </rPr>
      <t>: Hier kannst du entscheiden in welcher Reihenfolge gesucht werden soll. Standarmäßig wird vom ersten bis zum letzten Element gesucht (Wert = 1), rückwärts geht das jedoch auch (Wert = -1)</t>
    </r>
  </si>
  <si>
    <t>Verweis nach unten</t>
  </si>
  <si>
    <t>Verweis nach oben</t>
  </si>
  <si>
    <t>Walter White</t>
  </si>
  <si>
    <t>Jesse Pinkman</t>
  </si>
  <si>
    <t>Doug Heffernan</t>
  </si>
  <si>
    <t>John Schnee</t>
  </si>
  <si>
    <t>Will Grigg</t>
  </si>
  <si>
    <t>Piper Chapman</t>
  </si>
  <si>
    <t>Homer Simpson</t>
  </si>
  <si>
    <t>Peter Griffin</t>
  </si>
  <si>
    <t>Elliot Alderson</t>
  </si>
  <si>
    <t>Rik Flair</t>
  </si>
  <si>
    <t>Rick Sanchez</t>
  </si>
  <si>
    <t>David Hasselfhoff</t>
  </si>
  <si>
    <t>Lil Wayne</t>
  </si>
  <si>
    <t>Toni Soprano</t>
  </si>
  <si>
    <t>Dexter  Morgan</t>
  </si>
  <si>
    <t>Nachname</t>
  </si>
  <si>
    <t>Sverweis</t>
  </si>
  <si>
    <t>https://bit.ly/392bECy</t>
  </si>
  <si>
    <r>
      <rPr>
        <sz val="11"/>
        <color rgb="FF009F6D"/>
        <rFont val="Franklin Gothic Book"/>
        <family val="2"/>
      </rPr>
      <t xml:space="preserve">Formel:=Xverweis(Suchkriterium;Suchmatrix;Rückgabematrix; </t>
    </r>
    <r>
      <rPr>
        <sz val="11"/>
        <color rgb="FF92D050"/>
        <rFont val="Franklin Gothic Book"/>
        <family val="2"/>
      </rPr>
      <t>Wenn_Nicht_gefunden; Vergleichsmodus; Suchmodus)</t>
    </r>
    <r>
      <rPr>
        <sz val="11"/>
        <rFont val="Franklin Gothic Book"/>
        <family val="2"/>
      </rPr>
      <t xml:space="preserve">
</t>
    </r>
    <r>
      <rPr>
        <sz val="11"/>
        <color rgb="FF009F6D"/>
        <rFont val="Franklin Gothic Book"/>
        <family val="2"/>
      </rPr>
      <t>1. Suchkriterium</t>
    </r>
    <r>
      <rPr>
        <sz val="11"/>
        <rFont val="Franklin Gothic Book"/>
        <family val="2"/>
      </rPr>
      <t xml:space="preserve">: kann als Wert direkt eingetragen werden oder über einen Zellbezug (hier: M8). Soll die Formel später kopiert werden, ist es ratsam den Zellbezug zu fixieren (über F4).
</t>
    </r>
    <r>
      <rPr>
        <sz val="11"/>
        <color rgb="FF009F6D"/>
        <rFont val="Franklin Gothic Book"/>
        <family val="2"/>
      </rPr>
      <t>2. Suchmatrix</t>
    </r>
    <r>
      <rPr>
        <sz val="11"/>
        <rFont val="Franklin Gothic Book"/>
        <family val="2"/>
      </rPr>
      <t xml:space="preserve">: Markiert die Spalte/Zeile, in der nach dem Suchkriterium gesucht werden soll
</t>
    </r>
    <r>
      <rPr>
        <sz val="11"/>
        <color rgb="FF009F6D"/>
        <rFont val="Franklin Gothic Book"/>
        <family val="2"/>
      </rPr>
      <t>3. Rückgabematrix</t>
    </r>
    <r>
      <rPr>
        <sz val="11"/>
        <rFont val="Franklin Gothic Book"/>
        <family val="2"/>
      </rPr>
      <t xml:space="preserve">: Markiert die Spalte/Zeile, in der nach dem gewünschten Rückgabewert gesucht werden soll
</t>
    </r>
    <r>
      <rPr>
        <sz val="11"/>
        <color theme="6"/>
        <rFont val="Franklin Gothic Book"/>
        <family val="2"/>
      </rPr>
      <t>Optional:</t>
    </r>
    <r>
      <rPr>
        <sz val="11"/>
        <rFont val="Franklin Gothic Book"/>
        <family val="2"/>
      </rPr>
      <t xml:space="preserve">
4. </t>
    </r>
    <r>
      <rPr>
        <sz val="11"/>
        <color theme="6"/>
        <rFont val="Franklin Gothic Book"/>
        <family val="2"/>
      </rPr>
      <t>Wenn_Nicht_gefunden:</t>
    </r>
    <r>
      <rPr>
        <sz val="11"/>
        <rFont val="Franklin Gothic Book"/>
        <family val="2"/>
      </rPr>
      <t xml:space="preserve"> Welcher Wert soll angezeigt werden, wenn das gesuchte SUchkriterium nicht in der Suchmatrix auftaucht. Ersetzt die Wennfehler() Formel
5. </t>
    </r>
    <r>
      <rPr>
        <sz val="11"/>
        <color theme="6"/>
        <rFont val="Franklin Gothic Book"/>
        <family val="2"/>
      </rPr>
      <t>Vergleichsmodus</t>
    </r>
    <r>
      <rPr>
        <sz val="11"/>
        <rFont val="Franklin Gothic Book"/>
        <family val="2"/>
      </rPr>
      <t xml:space="preserve">: Wenn der exakte Wert nicht verfügbar ist, kannst du auswählen, ob der nächst höhrere (Wert = 1), nächst kleinere (Wert= -1) oder ein Platzhalter (Wert = 2) zurückgespielt werden soll. Als Standard ist immer die genauer Übereinstimmung (Wert = 0) hinterlegt.
6. </t>
    </r>
    <r>
      <rPr>
        <sz val="11"/>
        <color theme="6"/>
        <rFont val="Franklin Gothic Book"/>
        <family val="2"/>
      </rPr>
      <t>Suchmodus</t>
    </r>
    <r>
      <rPr>
        <sz val="11"/>
        <rFont val="Franklin Gothic Book"/>
        <family val="2"/>
      </rPr>
      <t>: Hier kannst du entscheiden in welcher Reihenfolge gesucht werden soll. Standarmäßig wird vom ersten bis zum letzten Element gesucht (Wert = 1), rückwärts geht das jedoch auch (Wert = -1)</t>
    </r>
  </si>
  <si>
    <t>****man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</si>
</sst>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[$-407]mmm/\ yy;@"/>
    <numFmt numFmtId="166" formatCode="#,##0.00\ &quot;€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Franklin Gothic Demi"/>
      <family val="2"/>
    </font>
    <font>
      <sz val="11"/>
      <color theme="1"/>
      <name val="Franklin Gothic Book"/>
      <family val="2"/>
    </font>
    <font>
      <u/>
      <sz val="11"/>
      <color theme="10"/>
      <name val="Calibri"/>
      <family val="2"/>
    </font>
    <font>
      <sz val="11"/>
      <color rgb="FF009F6D"/>
      <name val="Franklin Gothic Book"/>
      <family val="2"/>
    </font>
    <font>
      <sz val="11"/>
      <color theme="0"/>
      <name val="Franklin Gothic Demi"/>
      <family val="2"/>
    </font>
    <font>
      <b/>
      <sz val="11"/>
      <color theme="0"/>
      <name val="Franklin Gothic Book"/>
      <family val="2"/>
    </font>
    <font>
      <sz val="11"/>
      <name val="Franklin Gothic Book"/>
      <family val="2"/>
    </font>
    <font>
      <sz val="11"/>
      <color theme="6"/>
      <name val="Franklin Gothic Book"/>
      <family val="2"/>
    </font>
    <font>
      <sz val="11"/>
      <color theme="0"/>
      <name val="Franklin Gothic Book"/>
      <family val="2"/>
    </font>
    <font>
      <u/>
      <sz val="11"/>
      <color theme="10"/>
      <name val="Franklin Gothic Book"/>
      <family val="2"/>
    </font>
    <font>
      <sz val="11"/>
      <color rgb="FF92D050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9F6D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rgb="FF009F6D"/>
      </bottom>
      <diagonal/>
    </border>
    <border>
      <left style="thick">
        <color rgb="FF009F6D"/>
      </left>
      <right/>
      <top style="thick">
        <color rgb="FF009F6D"/>
      </top>
      <bottom/>
      <diagonal/>
    </border>
    <border>
      <left/>
      <right/>
      <top style="thick">
        <color rgb="FF009F6D"/>
      </top>
      <bottom/>
      <diagonal/>
    </border>
    <border>
      <left/>
      <right style="thick">
        <color rgb="FF009F6D"/>
      </right>
      <top style="thick">
        <color rgb="FF009F6D"/>
      </top>
      <bottom/>
      <diagonal/>
    </border>
    <border>
      <left style="thick">
        <color rgb="FF009F6D"/>
      </left>
      <right/>
      <top/>
      <bottom/>
      <diagonal/>
    </border>
    <border>
      <left/>
      <right style="thick">
        <color rgb="FF009F6D"/>
      </right>
      <top/>
      <bottom/>
      <diagonal/>
    </border>
    <border>
      <left style="thick">
        <color rgb="FF009F6D"/>
      </left>
      <right/>
      <top/>
      <bottom style="thick">
        <color rgb="FF009F6D"/>
      </bottom>
      <diagonal/>
    </border>
    <border>
      <left/>
      <right style="thick">
        <color rgb="FF009F6D"/>
      </right>
      <top/>
      <bottom style="thick">
        <color rgb="FF009F6D"/>
      </bottom>
      <diagonal/>
    </border>
    <border>
      <left style="thin">
        <color rgb="FF009F6D"/>
      </left>
      <right style="thin">
        <color rgb="FF009F6D"/>
      </right>
      <top style="thin">
        <color rgb="FF009F6D"/>
      </top>
      <bottom style="thin">
        <color rgb="FF009F6D"/>
      </bottom>
      <diagonal/>
    </border>
    <border>
      <left style="thin">
        <color rgb="FF009F6D"/>
      </left>
      <right style="thin">
        <color rgb="FF009F6D"/>
      </right>
      <top/>
      <bottom style="thin">
        <color rgb="FF009F6D"/>
      </bottom>
      <diagonal/>
    </border>
    <border>
      <left/>
      <right style="thin">
        <color rgb="FF009F6D"/>
      </right>
      <top/>
      <bottom/>
      <diagonal/>
    </border>
    <border>
      <left style="thin">
        <color rgb="FF009F6D"/>
      </left>
      <right style="thin">
        <color rgb="FF009F6D"/>
      </right>
      <top style="thin">
        <color rgb="FF009F6D"/>
      </top>
      <bottom/>
      <diagonal/>
    </border>
    <border>
      <left style="thick">
        <color rgb="FF009F6D"/>
      </left>
      <right style="thick">
        <color rgb="FF009F6D"/>
      </right>
      <top style="thick">
        <color rgb="FF009F6D"/>
      </top>
      <bottom style="thick">
        <color rgb="FF009F6D"/>
      </bottom>
      <diagonal/>
    </border>
    <border>
      <left/>
      <right style="thin">
        <color rgb="FF009F6D"/>
      </right>
      <top style="thin">
        <color rgb="FF009F6D"/>
      </top>
      <bottom/>
      <diagonal/>
    </border>
    <border>
      <left style="thick">
        <color rgb="FF009F6D"/>
      </left>
      <right/>
      <top style="thick">
        <color rgb="FF009F6D"/>
      </top>
      <bottom style="thick">
        <color rgb="FF009F6D"/>
      </bottom>
      <diagonal/>
    </border>
    <border>
      <left/>
      <right/>
      <top style="thick">
        <color rgb="FF009F6D"/>
      </top>
      <bottom style="thick">
        <color rgb="FF009F6D"/>
      </bottom>
      <diagonal/>
    </border>
    <border>
      <left/>
      <right style="thick">
        <color rgb="FF009F6D"/>
      </right>
      <top style="thick">
        <color rgb="FF009F6D"/>
      </top>
      <bottom style="thick">
        <color rgb="FF009F6D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3" fillId="0" borderId="0" xfId="0" applyFont="1" applyBorder="1"/>
    <xf numFmtId="0" fontId="3" fillId="0" borderId="0" xfId="0" applyFont="1"/>
    <xf numFmtId="0" fontId="3" fillId="0" borderId="1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8" xfId="0" applyFont="1" applyBorder="1"/>
    <xf numFmtId="0" fontId="3" fillId="0" borderId="3" xfId="0" applyFont="1" applyBorder="1"/>
    <xf numFmtId="0" fontId="5" fillId="0" borderId="2" xfId="0" applyFont="1" applyBorder="1" applyAlignment="1"/>
    <xf numFmtId="14" fontId="5" fillId="0" borderId="3" xfId="0" applyNumberFormat="1" applyFont="1" applyBorder="1" applyAlignment="1"/>
    <xf numFmtId="0" fontId="5" fillId="0" borderId="3" xfId="0" applyFont="1" applyBorder="1" applyAlignment="1"/>
    <xf numFmtId="0" fontId="5" fillId="0" borderId="4" xfId="0" applyFont="1" applyBorder="1"/>
    <xf numFmtId="0" fontId="5" fillId="0" borderId="5" xfId="0" applyFont="1" applyBorder="1" applyAlignment="1"/>
    <xf numFmtId="0" fontId="5" fillId="0" borderId="0" xfId="0" applyFont="1" applyBorder="1" applyAlignment="1"/>
    <xf numFmtId="0" fontId="5" fillId="0" borderId="6" xfId="0" applyFont="1" applyBorder="1"/>
    <xf numFmtId="0" fontId="5" fillId="0" borderId="7" xfId="0" applyFont="1" applyBorder="1" applyAlignment="1"/>
    <xf numFmtId="0" fontId="5" fillId="0" borderId="1" xfId="0" applyFont="1" applyBorder="1" applyAlignment="1"/>
    <xf numFmtId="0" fontId="5" fillId="0" borderId="8" xfId="0" applyFont="1" applyBorder="1"/>
    <xf numFmtId="0" fontId="3" fillId="2" borderId="0" xfId="0" applyFont="1" applyFill="1"/>
    <xf numFmtId="0" fontId="2" fillId="2" borderId="0" xfId="0" applyFont="1" applyFill="1" applyAlignment="1">
      <alignment vertical="center" textRotation="90" wrapText="1"/>
    </xf>
    <xf numFmtId="0" fontId="3" fillId="2" borderId="9" xfId="0" applyFont="1" applyFill="1" applyBorder="1"/>
    <xf numFmtId="0" fontId="2" fillId="2" borderId="10" xfId="0" applyFont="1" applyFill="1" applyBorder="1"/>
    <xf numFmtId="165" fontId="3" fillId="2" borderId="9" xfId="1" applyNumberFormat="1" applyFont="1" applyFill="1" applyBorder="1" applyAlignment="1">
      <alignment horizontal="right" vertical="center"/>
    </xf>
    <xf numFmtId="165" fontId="3" fillId="0" borderId="9" xfId="1" applyNumberFormat="1" applyFont="1" applyFill="1" applyBorder="1" applyAlignment="1">
      <alignment horizontal="center" vertical="center"/>
    </xf>
    <xf numFmtId="0" fontId="2" fillId="2" borderId="9" xfId="0" applyFont="1" applyFill="1" applyBorder="1"/>
    <xf numFmtId="166" fontId="3" fillId="0" borderId="9" xfId="1" applyNumberFormat="1" applyFont="1" applyFill="1" applyBorder="1" applyAlignment="1">
      <alignment horizontal="center" vertical="center"/>
    </xf>
    <xf numFmtId="166" fontId="3" fillId="2" borderId="9" xfId="1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/>
    <xf numFmtId="0" fontId="2" fillId="2" borderId="12" xfId="0" applyFont="1" applyFill="1" applyBorder="1"/>
    <xf numFmtId="165" fontId="3" fillId="0" borderId="14" xfId="1" applyNumberFormat="1" applyFont="1" applyFill="1" applyBorder="1" applyAlignment="1">
      <alignment horizontal="center" vertical="center"/>
    </xf>
    <xf numFmtId="166" fontId="3" fillId="0" borderId="12" xfId="1" applyNumberFormat="1" applyFont="1" applyFill="1" applyBorder="1" applyAlignment="1">
      <alignment horizontal="center" vertical="center"/>
    </xf>
    <xf numFmtId="165" fontId="3" fillId="0" borderId="12" xfId="1" applyNumberFormat="1" applyFont="1" applyFill="1" applyBorder="1" applyAlignment="1">
      <alignment horizontal="center" vertical="center"/>
    </xf>
    <xf numFmtId="165" fontId="3" fillId="0" borderId="13" xfId="1" applyNumberFormat="1" applyFont="1" applyFill="1" applyBorder="1" applyAlignment="1">
      <alignment horizontal="center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left"/>
    </xf>
    <xf numFmtId="165" fontId="10" fillId="3" borderId="9" xfId="1" applyNumberFormat="1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165" fontId="3" fillId="2" borderId="9" xfId="1" applyNumberFormat="1" applyFont="1" applyFill="1" applyBorder="1" applyAlignment="1">
      <alignment horizontal="left" vertical="center"/>
    </xf>
    <xf numFmtId="166" fontId="3" fillId="2" borderId="9" xfId="1" applyNumberFormat="1" applyFont="1" applyFill="1" applyBorder="1" applyAlignment="1">
      <alignment horizontal="left" vertical="center"/>
    </xf>
    <xf numFmtId="166" fontId="3" fillId="0" borderId="13" xfId="1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/>
    <xf numFmtId="0" fontId="3" fillId="2" borderId="0" xfId="0" applyFont="1" applyFill="1" applyAlignment="1"/>
    <xf numFmtId="0" fontId="8" fillId="0" borderId="5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 horizontal="left" vertical="top"/>
    </xf>
    <xf numFmtId="0" fontId="8" fillId="0" borderId="7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8" fillId="0" borderId="8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10" fillId="3" borderId="0" xfId="0" applyFont="1" applyFill="1" applyAlignment="1">
      <alignment horizontal="center"/>
    </xf>
    <xf numFmtId="0" fontId="11" fillId="0" borderId="0" xfId="2" applyFont="1" applyBorder="1" applyAlignment="1" applyProtection="1"/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9" defaultPivotStyle="PivotStyleLight16"/>
  <colors>
    <mruColors>
      <color rgb="FF009F6D"/>
      <color rgb="FFC5FF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485775</xdr:colOff>
      <xdr:row>1</xdr:row>
      <xdr:rowOff>38101</xdr:rowOff>
    </xdr:from>
    <xdr:to>
      <xdr:col>14</xdr:col>
      <xdr:colOff>371475</xdr:colOff>
      <xdr:row>3</xdr:row>
      <xdr:rowOff>155576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15500" y="38101"/>
          <a:ext cx="647700" cy="527050"/>
        </a:xfrm>
        <a:prstGeom prst="rect">
          <a:avLst/>
        </a:prstGeom>
        <a:noFill/>
      </xdr:spPr>
    </xdr:pic>
    <xdr:clientData/>
  </xdr:twoCellAnchor>
  <xdr:twoCellAnchor>
    <xdr:from>
      <xdr:col>7</xdr:col>
      <xdr:colOff>19050</xdr:colOff>
      <xdr:row>8</xdr:row>
      <xdr:rowOff>57150</xdr:rowOff>
    </xdr:from>
    <xdr:to>
      <xdr:col>9</xdr:col>
      <xdr:colOff>390525</xdr:colOff>
      <xdr:row>11</xdr:row>
      <xdr:rowOff>142875</xdr:rowOff>
    </xdr:to>
    <xdr:sp macro="" textlink="">
      <xdr:nvSpPr>
        <xdr:cNvPr id="4" name="Pfeil nach rechts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600700" y="1581150"/>
          <a:ext cx="1895475" cy="685800"/>
        </a:xfrm>
        <a:prstGeom prst="rightArrow">
          <a:avLst/>
        </a:prstGeom>
        <a:solidFill>
          <a:srgbClr val="009F6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 editAs="oneCell">
    <xdr:from>
      <xdr:col>7</xdr:col>
      <xdr:colOff>36635</xdr:colOff>
      <xdr:row>1</xdr:row>
      <xdr:rowOff>1</xdr:rowOff>
    </xdr:from>
    <xdr:to>
      <xdr:col>9</xdr:col>
      <xdr:colOff>600808</xdr:colOff>
      <xdr:row>4</xdr:row>
      <xdr:rowOff>8154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634A222-C9AF-4B98-A0D8-85B6389A5C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19750" y="87924"/>
          <a:ext cx="2088173" cy="6309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485775</xdr:colOff>
      <xdr:row>1</xdr:row>
      <xdr:rowOff>38101</xdr:rowOff>
    </xdr:from>
    <xdr:to>
      <xdr:col>14</xdr:col>
      <xdr:colOff>371475</xdr:colOff>
      <xdr:row>3</xdr:row>
      <xdr:rowOff>155576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36C7D5E1-038A-4544-882A-3AC652729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77525" y="123826"/>
          <a:ext cx="647700" cy="527050"/>
        </a:xfrm>
        <a:prstGeom prst="rect">
          <a:avLst/>
        </a:prstGeom>
        <a:noFill/>
      </xdr:spPr>
    </xdr:pic>
    <xdr:clientData/>
  </xdr:twoCellAnchor>
  <xdr:twoCellAnchor>
    <xdr:from>
      <xdr:col>7</xdr:col>
      <xdr:colOff>19050</xdr:colOff>
      <xdr:row>8</xdr:row>
      <xdr:rowOff>57150</xdr:rowOff>
    </xdr:from>
    <xdr:to>
      <xdr:col>9</xdr:col>
      <xdr:colOff>390525</xdr:colOff>
      <xdr:row>11</xdr:row>
      <xdr:rowOff>142875</xdr:rowOff>
    </xdr:to>
    <xdr:sp macro="" textlink="">
      <xdr:nvSpPr>
        <xdr:cNvPr id="3" name="Pfeil nach rechts 3">
          <a:extLst>
            <a:ext uri="{FF2B5EF4-FFF2-40B4-BE49-F238E27FC236}">
              <a16:creationId xmlns:a16="http://schemas.microsoft.com/office/drawing/2014/main" id="{E9B4974D-B8DD-434B-9F56-A0B2130D19D9}"/>
            </a:ext>
          </a:extLst>
        </xdr:cNvPr>
        <xdr:cNvSpPr/>
      </xdr:nvSpPr>
      <xdr:spPr>
        <a:xfrm>
          <a:off x="5600700" y="1581150"/>
          <a:ext cx="1895475" cy="714375"/>
        </a:xfrm>
        <a:prstGeom prst="rightArrow">
          <a:avLst/>
        </a:prstGeom>
        <a:solidFill>
          <a:srgbClr val="009F6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7</xdr:col>
      <xdr:colOff>19050</xdr:colOff>
      <xdr:row>17</xdr:row>
      <xdr:rowOff>57150</xdr:rowOff>
    </xdr:from>
    <xdr:to>
      <xdr:col>9</xdr:col>
      <xdr:colOff>390525</xdr:colOff>
      <xdr:row>20</xdr:row>
      <xdr:rowOff>142875</xdr:rowOff>
    </xdr:to>
    <xdr:sp macro="" textlink="">
      <xdr:nvSpPr>
        <xdr:cNvPr id="4" name="Pfeil nach rechts 3">
          <a:extLst>
            <a:ext uri="{FF2B5EF4-FFF2-40B4-BE49-F238E27FC236}">
              <a16:creationId xmlns:a16="http://schemas.microsoft.com/office/drawing/2014/main" id="{7AEB8982-B975-49A0-A8D3-CA895F68296E}"/>
            </a:ext>
          </a:extLst>
        </xdr:cNvPr>
        <xdr:cNvSpPr/>
      </xdr:nvSpPr>
      <xdr:spPr>
        <a:xfrm>
          <a:off x="5600700" y="1581150"/>
          <a:ext cx="1895475" cy="714375"/>
        </a:xfrm>
        <a:prstGeom prst="rightArrow">
          <a:avLst/>
        </a:prstGeom>
        <a:solidFill>
          <a:srgbClr val="009F6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 editAs="oneCell">
    <xdr:from>
      <xdr:col>7</xdr:col>
      <xdr:colOff>43961</xdr:colOff>
      <xdr:row>0</xdr:row>
      <xdr:rowOff>80596</xdr:rowOff>
    </xdr:from>
    <xdr:to>
      <xdr:col>9</xdr:col>
      <xdr:colOff>608134</xdr:colOff>
      <xdr:row>4</xdr:row>
      <xdr:rowOff>826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CB53DE4F-6525-4512-8F9B-173568B9C3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27076" y="80596"/>
          <a:ext cx="2088173" cy="6309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485775</xdr:colOff>
      <xdr:row>1</xdr:row>
      <xdr:rowOff>38101</xdr:rowOff>
    </xdr:from>
    <xdr:to>
      <xdr:col>14</xdr:col>
      <xdr:colOff>371475</xdr:colOff>
      <xdr:row>3</xdr:row>
      <xdr:rowOff>155576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8E4C368E-8683-47FB-B07C-40CADD0E8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77525" y="123826"/>
          <a:ext cx="647700" cy="527050"/>
        </a:xfrm>
        <a:prstGeom prst="rect">
          <a:avLst/>
        </a:prstGeom>
        <a:noFill/>
      </xdr:spPr>
    </xdr:pic>
    <xdr:clientData/>
  </xdr:twoCellAnchor>
  <xdr:twoCellAnchor>
    <xdr:from>
      <xdr:col>7</xdr:col>
      <xdr:colOff>19050</xdr:colOff>
      <xdr:row>8</xdr:row>
      <xdr:rowOff>57150</xdr:rowOff>
    </xdr:from>
    <xdr:to>
      <xdr:col>9</xdr:col>
      <xdr:colOff>390525</xdr:colOff>
      <xdr:row>11</xdr:row>
      <xdr:rowOff>142875</xdr:rowOff>
    </xdr:to>
    <xdr:sp macro="" textlink="">
      <xdr:nvSpPr>
        <xdr:cNvPr id="3" name="Pfeil nach rechts 3">
          <a:extLst>
            <a:ext uri="{FF2B5EF4-FFF2-40B4-BE49-F238E27FC236}">
              <a16:creationId xmlns:a16="http://schemas.microsoft.com/office/drawing/2014/main" id="{E75E1DCB-E625-4470-AEF1-A7BE33F96560}"/>
            </a:ext>
          </a:extLst>
        </xdr:cNvPr>
        <xdr:cNvSpPr/>
      </xdr:nvSpPr>
      <xdr:spPr>
        <a:xfrm>
          <a:off x="5600700" y="1581150"/>
          <a:ext cx="1895475" cy="685800"/>
        </a:xfrm>
        <a:prstGeom prst="rightArrow">
          <a:avLst/>
        </a:prstGeom>
        <a:solidFill>
          <a:srgbClr val="009F6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 editAs="oneCell">
    <xdr:from>
      <xdr:col>6</xdr:col>
      <xdr:colOff>752475</xdr:colOff>
      <xdr:row>1</xdr:row>
      <xdr:rowOff>0</xdr:rowOff>
    </xdr:from>
    <xdr:to>
      <xdr:col>9</xdr:col>
      <xdr:colOff>554648</xdr:colOff>
      <xdr:row>4</xdr:row>
      <xdr:rowOff>11817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6D362147-DA33-4495-A735-5708B0EE8A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72125" y="85725"/>
          <a:ext cx="2088173" cy="6309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485775</xdr:colOff>
      <xdr:row>1</xdr:row>
      <xdr:rowOff>38101</xdr:rowOff>
    </xdr:from>
    <xdr:to>
      <xdr:col>14</xdr:col>
      <xdr:colOff>371475</xdr:colOff>
      <xdr:row>3</xdr:row>
      <xdr:rowOff>155576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2B07A0C2-8F8C-498F-8D6F-03BD8A49F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77525" y="123826"/>
          <a:ext cx="647700" cy="527050"/>
        </a:xfrm>
        <a:prstGeom prst="rect">
          <a:avLst/>
        </a:prstGeom>
        <a:noFill/>
      </xdr:spPr>
    </xdr:pic>
    <xdr:clientData/>
  </xdr:twoCellAnchor>
  <xdr:twoCellAnchor>
    <xdr:from>
      <xdr:col>7</xdr:col>
      <xdr:colOff>19050</xdr:colOff>
      <xdr:row>8</xdr:row>
      <xdr:rowOff>57150</xdr:rowOff>
    </xdr:from>
    <xdr:to>
      <xdr:col>9</xdr:col>
      <xdr:colOff>390525</xdr:colOff>
      <xdr:row>11</xdr:row>
      <xdr:rowOff>142875</xdr:rowOff>
    </xdr:to>
    <xdr:sp macro="" textlink="">
      <xdr:nvSpPr>
        <xdr:cNvPr id="3" name="Pfeil nach rechts 3">
          <a:extLst>
            <a:ext uri="{FF2B5EF4-FFF2-40B4-BE49-F238E27FC236}">
              <a16:creationId xmlns:a16="http://schemas.microsoft.com/office/drawing/2014/main" id="{55863BB8-0A80-43A0-AFA6-9F6F61B3ABA3}"/>
            </a:ext>
          </a:extLst>
        </xdr:cNvPr>
        <xdr:cNvSpPr/>
      </xdr:nvSpPr>
      <xdr:spPr>
        <a:xfrm>
          <a:off x="5600700" y="1581150"/>
          <a:ext cx="1895475" cy="714375"/>
        </a:xfrm>
        <a:prstGeom prst="rightArrow">
          <a:avLst/>
        </a:prstGeom>
        <a:solidFill>
          <a:srgbClr val="009F6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 editAs="oneCell">
    <xdr:from>
      <xdr:col>7</xdr:col>
      <xdr:colOff>114300</xdr:colOff>
      <xdr:row>1</xdr:row>
      <xdr:rowOff>0</xdr:rowOff>
    </xdr:from>
    <xdr:to>
      <xdr:col>9</xdr:col>
      <xdr:colOff>678473</xdr:colOff>
      <xdr:row>4</xdr:row>
      <xdr:rowOff>11817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CA0ACE4F-A983-4028-B88E-C3DB8D911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95950" y="85725"/>
          <a:ext cx="2088173" cy="63094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485775</xdr:colOff>
      <xdr:row>1</xdr:row>
      <xdr:rowOff>38101</xdr:rowOff>
    </xdr:from>
    <xdr:to>
      <xdr:col>14</xdr:col>
      <xdr:colOff>371475</xdr:colOff>
      <xdr:row>3</xdr:row>
      <xdr:rowOff>155576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7B17F391-301B-4BE0-AB38-611E7908D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77525" y="123826"/>
          <a:ext cx="647700" cy="5270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190500</xdr:colOff>
      <xdr:row>0</xdr:row>
      <xdr:rowOff>76200</xdr:rowOff>
    </xdr:from>
    <xdr:to>
      <xdr:col>9</xdr:col>
      <xdr:colOff>754673</xdr:colOff>
      <xdr:row>4</xdr:row>
      <xdr:rowOff>2292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D2B8E51-42BE-4348-8418-0A2378E69D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72050" y="76200"/>
          <a:ext cx="2088173" cy="63094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485775</xdr:colOff>
      <xdr:row>1</xdr:row>
      <xdr:rowOff>38101</xdr:rowOff>
    </xdr:from>
    <xdr:to>
      <xdr:col>14</xdr:col>
      <xdr:colOff>371475</xdr:colOff>
      <xdr:row>3</xdr:row>
      <xdr:rowOff>155576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6F1FCF8A-77CF-438C-9A43-B1828B078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77525" y="123826"/>
          <a:ext cx="647700" cy="527050"/>
        </a:xfrm>
        <a:prstGeom prst="rect">
          <a:avLst/>
        </a:prstGeom>
        <a:noFill/>
      </xdr:spPr>
    </xdr:pic>
    <xdr:clientData/>
  </xdr:twoCellAnchor>
  <xdr:twoCellAnchor>
    <xdr:from>
      <xdr:col>7</xdr:col>
      <xdr:colOff>19050</xdr:colOff>
      <xdr:row>8</xdr:row>
      <xdr:rowOff>57150</xdr:rowOff>
    </xdr:from>
    <xdr:to>
      <xdr:col>9</xdr:col>
      <xdr:colOff>390525</xdr:colOff>
      <xdr:row>11</xdr:row>
      <xdr:rowOff>142875</xdr:rowOff>
    </xdr:to>
    <xdr:sp macro="" textlink="">
      <xdr:nvSpPr>
        <xdr:cNvPr id="3" name="Pfeil nach rechts 3">
          <a:extLst>
            <a:ext uri="{FF2B5EF4-FFF2-40B4-BE49-F238E27FC236}">
              <a16:creationId xmlns:a16="http://schemas.microsoft.com/office/drawing/2014/main" id="{E4A624F5-927E-43C9-B335-6BA2A8BFF352}"/>
            </a:ext>
          </a:extLst>
        </xdr:cNvPr>
        <xdr:cNvSpPr/>
      </xdr:nvSpPr>
      <xdr:spPr>
        <a:xfrm>
          <a:off x="5600700" y="1581150"/>
          <a:ext cx="1895475" cy="714375"/>
        </a:xfrm>
        <a:prstGeom prst="rightArrow">
          <a:avLst/>
        </a:prstGeom>
        <a:solidFill>
          <a:srgbClr val="009F6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 editAs="oneCell">
    <xdr:from>
      <xdr:col>7</xdr:col>
      <xdr:colOff>114300</xdr:colOff>
      <xdr:row>1</xdr:row>
      <xdr:rowOff>0</xdr:rowOff>
    </xdr:from>
    <xdr:to>
      <xdr:col>9</xdr:col>
      <xdr:colOff>678473</xdr:colOff>
      <xdr:row>4</xdr:row>
      <xdr:rowOff>11817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C29B8CA-9DC0-49B7-9799-3D755DD91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14950" y="85725"/>
          <a:ext cx="2088173" cy="63094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pageSetUpPr fitToPage="1"/>
  </sheetPr>
  <dimension ref="A1:Q23"/>
  <sheetViews>
    <sheetView showGridLines="0" tabSelected="1" zoomScale="130" zoomScaleNormal="130" workbookViewId="0">
      <selection activeCell="C29" sqref="C29"/>
    </sheetView>
  </sheetViews>
  <sheetFormatPr baseColWidth="10" defaultRowHeight="15.75" x14ac:dyDescent="0.3"/>
  <cols>
    <col min="1" max="1" width="2.28515625" style="2" customWidth="1"/>
    <col min="2" max="2" width="11.42578125" style="2"/>
    <col min="3" max="3" width="12.7109375" style="2" bestFit="1" customWidth="1"/>
    <col min="4" max="5" width="15.7109375" style="2" bestFit="1" customWidth="1"/>
    <col min="6" max="6" width="14.42578125" style="2" bestFit="1" customWidth="1"/>
    <col min="7" max="12" width="11.42578125" style="2"/>
    <col min="13" max="13" width="12" style="2" bestFit="1" customWidth="1"/>
    <col min="14" max="16" width="11.42578125" style="2"/>
    <col min="17" max="17" width="2.140625" style="2" customWidth="1"/>
    <col min="18" max="16384" width="11.42578125" style="2"/>
  </cols>
  <sheetData>
    <row r="1" spans="1:17" ht="6.75" customHeight="1" thickBot="1" x14ac:dyDescent="0.3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6.5" thickTop="1" x14ac:dyDescent="0.3">
      <c r="A2" s="18"/>
      <c r="B2" s="8" t="s">
        <v>26</v>
      </c>
      <c r="C2" s="9" t="s">
        <v>53</v>
      </c>
      <c r="D2" s="10"/>
      <c r="E2" s="11"/>
      <c r="F2" s="50"/>
      <c r="G2" s="51"/>
      <c r="H2" s="51"/>
      <c r="I2" s="51"/>
      <c r="J2" s="51"/>
      <c r="K2" s="51"/>
      <c r="L2" s="52"/>
      <c r="M2" s="7"/>
      <c r="N2" s="7"/>
      <c r="O2" s="7"/>
      <c r="P2" s="4"/>
      <c r="Q2" s="18"/>
    </row>
    <row r="3" spans="1:17" x14ac:dyDescent="0.3">
      <c r="A3" s="18"/>
      <c r="B3" s="12" t="s">
        <v>0</v>
      </c>
      <c r="C3" s="73" t="s">
        <v>81</v>
      </c>
      <c r="D3" s="13"/>
      <c r="E3" s="14"/>
      <c r="F3" s="53"/>
      <c r="G3" s="54"/>
      <c r="H3" s="54"/>
      <c r="I3" s="54"/>
      <c r="J3" s="54"/>
      <c r="K3" s="54"/>
      <c r="L3" s="55"/>
      <c r="M3" s="1"/>
      <c r="N3" s="1"/>
      <c r="O3" s="1"/>
      <c r="P3" s="5"/>
      <c r="Q3" s="18"/>
    </row>
    <row r="4" spans="1:17" ht="16.5" thickBot="1" x14ac:dyDescent="0.35">
      <c r="A4" s="18"/>
      <c r="B4" s="15" t="s">
        <v>24</v>
      </c>
      <c r="C4" s="16" t="s">
        <v>25</v>
      </c>
      <c r="D4" s="16"/>
      <c r="E4" s="17"/>
      <c r="F4" s="56"/>
      <c r="G4" s="57"/>
      <c r="H4" s="57"/>
      <c r="I4" s="57"/>
      <c r="J4" s="57"/>
      <c r="K4" s="57"/>
      <c r="L4" s="58"/>
      <c r="M4" s="3"/>
      <c r="N4" s="3"/>
      <c r="O4" s="3"/>
      <c r="P4" s="6"/>
      <c r="Q4" s="18"/>
    </row>
    <row r="5" spans="1:17" ht="16.5" thickTop="1" x14ac:dyDescent="0.3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ht="16.5" customHeight="1" x14ac:dyDescent="0.3">
      <c r="A6" s="18"/>
      <c r="B6" s="59" t="s">
        <v>17</v>
      </c>
      <c r="C6" s="59"/>
      <c r="D6" s="59"/>
      <c r="E6" s="59"/>
      <c r="F6" s="59"/>
      <c r="G6" s="18"/>
      <c r="H6" s="60" t="s">
        <v>51</v>
      </c>
      <c r="I6" s="60"/>
      <c r="J6" s="60"/>
      <c r="K6" s="60"/>
      <c r="L6" s="60"/>
      <c r="M6" s="60"/>
      <c r="N6" s="60"/>
      <c r="O6" s="60"/>
      <c r="P6" s="60"/>
      <c r="Q6" s="18"/>
    </row>
    <row r="7" spans="1:17" x14ac:dyDescent="0.3">
      <c r="A7" s="18"/>
      <c r="B7" s="21" t="s">
        <v>27</v>
      </c>
      <c r="C7" s="21" t="s">
        <v>2</v>
      </c>
      <c r="D7" s="21" t="s">
        <v>1</v>
      </c>
      <c r="E7" s="21" t="s">
        <v>3</v>
      </c>
      <c r="F7" s="21" t="s">
        <v>4</v>
      </c>
      <c r="G7" s="18"/>
      <c r="H7" s="19"/>
      <c r="I7" s="18"/>
      <c r="J7" s="18"/>
      <c r="K7" s="18"/>
      <c r="L7" s="18"/>
      <c r="M7" s="18"/>
      <c r="N7" s="18"/>
      <c r="O7" s="18"/>
      <c r="P7" s="18"/>
      <c r="Q7" s="18"/>
    </row>
    <row r="8" spans="1:17" x14ac:dyDescent="0.3">
      <c r="A8" s="18"/>
      <c r="B8" s="22">
        <v>43525</v>
      </c>
      <c r="C8" s="20" t="s">
        <v>8</v>
      </c>
      <c r="D8" s="20" t="s">
        <v>5</v>
      </c>
      <c r="E8" s="26">
        <v>750</v>
      </c>
      <c r="F8" s="20" t="s">
        <v>18</v>
      </c>
      <c r="G8" s="18"/>
      <c r="H8" s="19"/>
      <c r="I8" s="18"/>
      <c r="J8" s="18"/>
      <c r="K8" s="18" t="s">
        <v>27</v>
      </c>
      <c r="L8" s="18"/>
      <c r="M8" s="23">
        <v>43891</v>
      </c>
      <c r="N8" s="18"/>
      <c r="O8" s="18"/>
      <c r="P8" s="18"/>
      <c r="Q8" s="18"/>
    </row>
    <row r="9" spans="1:17" x14ac:dyDescent="0.3">
      <c r="A9" s="18"/>
      <c r="B9" s="22">
        <v>43862</v>
      </c>
      <c r="C9" s="20" t="s">
        <v>9</v>
      </c>
      <c r="D9" s="20" t="s">
        <v>6</v>
      </c>
      <c r="E9" s="26">
        <v>180</v>
      </c>
      <c r="F9" s="20" t="s">
        <v>19</v>
      </c>
      <c r="G9" s="18"/>
      <c r="H9" s="19"/>
      <c r="I9" s="18"/>
      <c r="J9" s="18"/>
      <c r="K9" s="18"/>
      <c r="L9" s="18"/>
      <c r="M9" s="18"/>
      <c r="N9" s="18"/>
      <c r="O9" s="18"/>
      <c r="P9" s="18"/>
      <c r="Q9" s="18"/>
    </row>
    <row r="10" spans="1:17" ht="16.5" thickBot="1" x14ac:dyDescent="0.35">
      <c r="A10" s="18"/>
      <c r="B10" s="22">
        <v>44166</v>
      </c>
      <c r="C10" s="20" t="s">
        <v>10</v>
      </c>
      <c r="D10" s="20" t="s">
        <v>7</v>
      </c>
      <c r="E10" s="26">
        <v>8</v>
      </c>
      <c r="F10" s="20" t="s">
        <v>20</v>
      </c>
      <c r="G10" s="18"/>
      <c r="H10" s="19"/>
      <c r="I10" s="19"/>
      <c r="J10" s="18"/>
      <c r="K10" s="28" t="s">
        <v>2</v>
      </c>
      <c r="L10" s="24" t="s">
        <v>1</v>
      </c>
      <c r="M10" s="24" t="s">
        <v>3</v>
      </c>
      <c r="N10" s="24" t="s">
        <v>4</v>
      </c>
      <c r="O10" s="18"/>
      <c r="P10" s="18"/>
      <c r="Q10" s="18"/>
    </row>
    <row r="11" spans="1:17" ht="17.25" thickTop="1" thickBot="1" x14ac:dyDescent="0.35">
      <c r="A11" s="18"/>
      <c r="B11" s="22">
        <v>43497</v>
      </c>
      <c r="C11" s="20" t="s">
        <v>11</v>
      </c>
      <c r="D11" s="20" t="s">
        <v>12</v>
      </c>
      <c r="E11" s="26">
        <v>12</v>
      </c>
      <c r="F11" s="20" t="s">
        <v>21</v>
      </c>
      <c r="G11" s="18"/>
      <c r="H11" s="19"/>
      <c r="I11" s="18"/>
      <c r="J11" s="18"/>
      <c r="K11" s="32" t="str">
        <f>_xlfn.XLOOKUP($M$8,$B$8:$B$22,C8:C22)</f>
        <v>Will</v>
      </c>
      <c r="L11" s="32" t="str">
        <f t="shared" ref="L11:N11" si="0">_xlfn.XLOOKUP($M$8,$B$8:$B$22,D8:D22)</f>
        <v>Grigg</v>
      </c>
      <c r="M11" s="32">
        <f t="shared" si="0"/>
        <v>150</v>
      </c>
      <c r="N11" s="32" t="str">
        <f t="shared" si="0"/>
        <v>GEMA</v>
      </c>
      <c r="O11" s="18"/>
      <c r="P11" s="18"/>
      <c r="Q11" s="18"/>
    </row>
    <row r="12" spans="1:17" ht="17.25" thickTop="1" thickBot="1" x14ac:dyDescent="0.35">
      <c r="A12" s="18"/>
      <c r="B12" s="22">
        <v>43891</v>
      </c>
      <c r="C12" s="20" t="s">
        <v>14</v>
      </c>
      <c r="D12" s="20" t="s">
        <v>13</v>
      </c>
      <c r="E12" s="26">
        <v>150</v>
      </c>
      <c r="F12" s="20" t="s">
        <v>22</v>
      </c>
      <c r="G12" s="18"/>
      <c r="H12" s="19"/>
      <c r="I12" s="18"/>
      <c r="J12" s="18"/>
      <c r="K12" s="64" t="str">
        <f ca="1">_xlfn.FORMULATEXT(K11)</f>
        <v>=XVERWEIS($M$8;$B$8:$B$22;C8:C22)</v>
      </c>
      <c r="L12" s="65"/>
      <c r="M12" s="65"/>
      <c r="N12" s="66"/>
      <c r="O12" s="18"/>
      <c r="P12" s="18"/>
      <c r="Q12" s="18"/>
    </row>
    <row r="13" spans="1:17" ht="16.5" thickTop="1" x14ac:dyDescent="0.3">
      <c r="A13" s="18"/>
      <c r="B13" s="22">
        <v>43678</v>
      </c>
      <c r="C13" s="20" t="s">
        <v>16</v>
      </c>
      <c r="D13" s="20" t="s">
        <v>15</v>
      </c>
      <c r="E13" s="26">
        <v>35</v>
      </c>
      <c r="F13" s="20" t="s">
        <v>23</v>
      </c>
      <c r="G13" s="18"/>
      <c r="H13" s="61" t="s">
        <v>52</v>
      </c>
      <c r="I13" s="62"/>
      <c r="J13" s="62"/>
      <c r="K13" s="62"/>
      <c r="L13" s="62"/>
      <c r="M13" s="62"/>
      <c r="N13" s="62"/>
      <c r="O13" s="62"/>
      <c r="P13" s="63"/>
      <c r="Q13" s="18"/>
    </row>
    <row r="14" spans="1:17" x14ac:dyDescent="0.3">
      <c r="A14" s="18"/>
      <c r="B14" s="22">
        <v>43586</v>
      </c>
      <c r="C14" s="20" t="s">
        <v>29</v>
      </c>
      <c r="D14" s="20" t="s">
        <v>28</v>
      </c>
      <c r="E14" s="26">
        <v>243</v>
      </c>
      <c r="F14" s="20" t="s">
        <v>30</v>
      </c>
      <c r="G14" s="18"/>
      <c r="H14" s="43" t="s">
        <v>56</v>
      </c>
      <c r="I14" s="44"/>
      <c r="J14" s="44"/>
      <c r="K14" s="44"/>
      <c r="L14" s="44"/>
      <c r="M14" s="44"/>
      <c r="N14" s="44"/>
      <c r="O14" s="44"/>
      <c r="P14" s="45"/>
      <c r="Q14" s="18"/>
    </row>
    <row r="15" spans="1:17" x14ac:dyDescent="0.3">
      <c r="A15" s="18"/>
      <c r="B15" s="22">
        <v>43952</v>
      </c>
      <c r="C15" s="20" t="s">
        <v>31</v>
      </c>
      <c r="D15" s="20" t="s">
        <v>32</v>
      </c>
      <c r="E15" s="26">
        <v>68</v>
      </c>
      <c r="F15" s="20" t="s">
        <v>33</v>
      </c>
      <c r="G15" s="18"/>
      <c r="H15" s="46"/>
      <c r="I15" s="44"/>
      <c r="J15" s="44"/>
      <c r="K15" s="44"/>
      <c r="L15" s="44"/>
      <c r="M15" s="44"/>
      <c r="N15" s="44"/>
      <c r="O15" s="44"/>
      <c r="P15" s="45"/>
      <c r="Q15" s="18"/>
    </row>
    <row r="16" spans="1:17" ht="15.75" customHeight="1" x14ac:dyDescent="0.3">
      <c r="A16" s="18"/>
      <c r="B16" s="22">
        <v>43922</v>
      </c>
      <c r="C16" s="20" t="s">
        <v>54</v>
      </c>
      <c r="D16" s="20" t="s">
        <v>55</v>
      </c>
      <c r="E16" s="26">
        <v>600</v>
      </c>
      <c r="F16" s="20" t="s">
        <v>37</v>
      </c>
      <c r="G16" s="18"/>
      <c r="H16" s="46"/>
      <c r="I16" s="44"/>
      <c r="J16" s="44"/>
      <c r="K16" s="44"/>
      <c r="L16" s="44"/>
      <c r="M16" s="44"/>
      <c r="N16" s="44"/>
      <c r="O16" s="44"/>
      <c r="P16" s="45"/>
      <c r="Q16" s="18"/>
    </row>
    <row r="17" spans="1:17" x14ac:dyDescent="0.3">
      <c r="A17" s="18"/>
      <c r="B17" s="22">
        <v>44136</v>
      </c>
      <c r="C17" s="20" t="s">
        <v>34</v>
      </c>
      <c r="D17" s="20" t="s">
        <v>35</v>
      </c>
      <c r="E17" s="26">
        <v>5</v>
      </c>
      <c r="F17" s="20" t="s">
        <v>36</v>
      </c>
      <c r="G17" s="18"/>
      <c r="H17" s="46"/>
      <c r="I17" s="44"/>
      <c r="J17" s="44"/>
      <c r="K17" s="44"/>
      <c r="L17" s="44"/>
      <c r="M17" s="44"/>
      <c r="N17" s="44"/>
      <c r="O17" s="44"/>
      <c r="P17" s="45"/>
      <c r="Q17" s="18"/>
    </row>
    <row r="18" spans="1:17" x14ac:dyDescent="0.3">
      <c r="A18" s="18"/>
      <c r="B18" s="22">
        <v>43862</v>
      </c>
      <c r="C18" s="20" t="s">
        <v>57</v>
      </c>
      <c r="D18" s="20" t="s">
        <v>58</v>
      </c>
      <c r="E18" s="26">
        <v>59</v>
      </c>
      <c r="F18" s="20" t="s">
        <v>38</v>
      </c>
      <c r="G18" s="18"/>
      <c r="H18" s="46"/>
      <c r="I18" s="44"/>
      <c r="J18" s="44"/>
      <c r="K18" s="44"/>
      <c r="L18" s="44"/>
      <c r="M18" s="44"/>
      <c r="N18" s="44"/>
      <c r="O18" s="44"/>
      <c r="P18" s="45"/>
      <c r="Q18" s="18"/>
    </row>
    <row r="19" spans="1:17" x14ac:dyDescent="0.3">
      <c r="A19" s="18"/>
      <c r="B19" s="22">
        <v>44166</v>
      </c>
      <c r="C19" s="20" t="s">
        <v>39</v>
      </c>
      <c r="D19" s="20" t="s">
        <v>40</v>
      </c>
      <c r="E19" s="26">
        <v>7</v>
      </c>
      <c r="F19" s="20" t="s">
        <v>41</v>
      </c>
      <c r="G19" s="18"/>
      <c r="H19" s="46"/>
      <c r="I19" s="44"/>
      <c r="J19" s="44"/>
      <c r="K19" s="44"/>
      <c r="L19" s="44"/>
      <c r="M19" s="44"/>
      <c r="N19" s="44"/>
      <c r="O19" s="44"/>
      <c r="P19" s="45"/>
      <c r="Q19" s="18"/>
    </row>
    <row r="20" spans="1:17" x14ac:dyDescent="0.3">
      <c r="A20" s="18"/>
      <c r="B20" s="22">
        <v>43831</v>
      </c>
      <c r="C20" s="20" t="s">
        <v>44</v>
      </c>
      <c r="D20" s="20" t="s">
        <v>42</v>
      </c>
      <c r="E20" s="26">
        <v>150</v>
      </c>
      <c r="F20" s="20" t="s">
        <v>43</v>
      </c>
      <c r="G20" s="18"/>
      <c r="H20" s="46"/>
      <c r="I20" s="44"/>
      <c r="J20" s="44"/>
      <c r="K20" s="44"/>
      <c r="L20" s="44"/>
      <c r="M20" s="44"/>
      <c r="N20" s="44"/>
      <c r="O20" s="44"/>
      <c r="P20" s="45"/>
      <c r="Q20" s="18"/>
    </row>
    <row r="21" spans="1:17" x14ac:dyDescent="0.3">
      <c r="A21" s="18"/>
      <c r="B21" s="22">
        <v>44105</v>
      </c>
      <c r="C21" s="20" t="s">
        <v>45</v>
      </c>
      <c r="D21" s="20" t="s">
        <v>46</v>
      </c>
      <c r="E21" s="26">
        <v>20</v>
      </c>
      <c r="F21" s="20" t="s">
        <v>47</v>
      </c>
      <c r="G21" s="18"/>
      <c r="H21" s="46"/>
      <c r="I21" s="44"/>
      <c r="J21" s="44"/>
      <c r="K21" s="44"/>
      <c r="L21" s="44"/>
      <c r="M21" s="44"/>
      <c r="N21" s="44"/>
      <c r="O21" s="44"/>
      <c r="P21" s="45"/>
      <c r="Q21" s="18"/>
    </row>
    <row r="22" spans="1:17" ht="16.5" thickBot="1" x14ac:dyDescent="0.35">
      <c r="A22" s="18"/>
      <c r="B22" s="22">
        <v>44075</v>
      </c>
      <c r="C22" s="20" t="s">
        <v>48</v>
      </c>
      <c r="D22" s="20" t="s">
        <v>49</v>
      </c>
      <c r="E22" s="26">
        <v>600</v>
      </c>
      <c r="F22" s="20" t="s">
        <v>50</v>
      </c>
      <c r="G22" s="18"/>
      <c r="H22" s="47"/>
      <c r="I22" s="48"/>
      <c r="J22" s="48"/>
      <c r="K22" s="48"/>
      <c r="L22" s="48"/>
      <c r="M22" s="48"/>
      <c r="N22" s="48"/>
      <c r="O22" s="48"/>
      <c r="P22" s="49"/>
      <c r="Q22" s="18"/>
    </row>
    <row r="23" spans="1:17" ht="16.5" thickTop="1" x14ac:dyDescent="0.3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</sheetData>
  <autoFilter ref="B7:F7" xr:uid="{00000000-0009-0000-0000-000001000000}"/>
  <mergeCells count="6">
    <mergeCell ref="H14:P22"/>
    <mergeCell ref="F2:L4"/>
    <mergeCell ref="B6:F6"/>
    <mergeCell ref="H6:P6"/>
    <mergeCell ref="H13:P13"/>
    <mergeCell ref="K12:N12"/>
  </mergeCells>
  <dataValidations count="1">
    <dataValidation type="list" allowBlank="1" showInputMessage="1" showErrorMessage="1" sqref="M8" xr:uid="{09A27637-F586-4C71-B992-EA50465DB88F}">
      <formula1>$B$8:$B$22</formula1>
    </dataValidation>
  </dataValidations>
  <printOptions horizontalCentered="1"/>
  <pageMargins left="0" right="0" top="0" bottom="0" header="0" footer="0"/>
  <pageSetup paperSize="9" scale="76" orientation="landscape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8E0EE-AA1E-4D24-AD87-D046A9CFD706}">
  <sheetPr>
    <pageSetUpPr fitToPage="1"/>
  </sheetPr>
  <dimension ref="A1:Q23"/>
  <sheetViews>
    <sheetView showGridLines="0" zoomScale="130" zoomScaleNormal="130" workbookViewId="0">
      <selection activeCell="K20" sqref="K20"/>
    </sheetView>
  </sheetViews>
  <sheetFormatPr baseColWidth="10" defaultRowHeight="15.75" x14ac:dyDescent="0.3"/>
  <cols>
    <col min="1" max="1" width="2.28515625" style="2" customWidth="1"/>
    <col min="2" max="2" width="11.42578125" style="2"/>
    <col min="3" max="3" width="12.7109375" style="2" bestFit="1" customWidth="1"/>
    <col min="4" max="5" width="15.7109375" style="2" bestFit="1" customWidth="1"/>
    <col min="6" max="6" width="14.42578125" style="2" bestFit="1" customWidth="1"/>
    <col min="7" max="12" width="11.42578125" style="2"/>
    <col min="13" max="13" width="12" style="2" bestFit="1" customWidth="1"/>
    <col min="14" max="16" width="11.42578125" style="2"/>
    <col min="17" max="17" width="2.140625" style="2" customWidth="1"/>
    <col min="18" max="16384" width="11.42578125" style="2"/>
  </cols>
  <sheetData>
    <row r="1" spans="1:17" ht="6.75" customHeight="1" thickBot="1" x14ac:dyDescent="0.3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6.5" thickTop="1" x14ac:dyDescent="0.3">
      <c r="A2" s="18"/>
      <c r="B2" s="8" t="s">
        <v>26</v>
      </c>
      <c r="C2" s="9" t="s">
        <v>53</v>
      </c>
      <c r="D2" s="10"/>
      <c r="E2" s="11"/>
      <c r="F2" s="50"/>
      <c r="G2" s="51"/>
      <c r="H2" s="51"/>
      <c r="I2" s="51"/>
      <c r="J2" s="51"/>
      <c r="K2" s="51"/>
      <c r="L2" s="52"/>
      <c r="M2" s="7"/>
      <c r="N2" s="7"/>
      <c r="O2" s="7"/>
      <c r="P2" s="4"/>
      <c r="Q2" s="18"/>
    </row>
    <row r="3" spans="1:17" x14ac:dyDescent="0.3">
      <c r="A3" s="18"/>
      <c r="B3" s="12" t="s">
        <v>0</v>
      </c>
      <c r="C3" s="73" t="s">
        <v>81</v>
      </c>
      <c r="D3" s="13"/>
      <c r="E3" s="14"/>
      <c r="F3" s="53"/>
      <c r="G3" s="54"/>
      <c r="H3" s="54"/>
      <c r="I3" s="54"/>
      <c r="J3" s="54"/>
      <c r="K3" s="54"/>
      <c r="L3" s="55"/>
      <c r="M3" s="1"/>
      <c r="N3" s="1"/>
      <c r="O3" s="1"/>
      <c r="P3" s="5"/>
      <c r="Q3" s="18"/>
    </row>
    <row r="4" spans="1:17" ht="16.5" thickBot="1" x14ac:dyDescent="0.35">
      <c r="A4" s="18"/>
      <c r="B4" s="15" t="s">
        <v>24</v>
      </c>
      <c r="C4" s="16" t="s">
        <v>25</v>
      </c>
      <c r="D4" s="16"/>
      <c r="E4" s="17"/>
      <c r="F4" s="56"/>
      <c r="G4" s="57"/>
      <c r="H4" s="57"/>
      <c r="I4" s="57"/>
      <c r="J4" s="57"/>
      <c r="K4" s="57"/>
      <c r="L4" s="58"/>
      <c r="M4" s="3"/>
      <c r="N4" s="3"/>
      <c r="O4" s="3"/>
      <c r="P4" s="6"/>
      <c r="Q4" s="18"/>
    </row>
    <row r="5" spans="1:17" ht="16.5" thickTop="1" x14ac:dyDescent="0.3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ht="16.5" customHeight="1" x14ac:dyDescent="0.3">
      <c r="A6" s="18"/>
      <c r="B6" s="59" t="s">
        <v>17</v>
      </c>
      <c r="C6" s="59"/>
      <c r="D6" s="59"/>
      <c r="E6" s="59"/>
      <c r="F6" s="59"/>
      <c r="G6" s="18"/>
      <c r="H6" s="60" t="s">
        <v>53</v>
      </c>
      <c r="I6" s="60"/>
      <c r="J6" s="60"/>
      <c r="K6" s="60"/>
      <c r="L6" s="60"/>
      <c r="M6" s="60"/>
      <c r="N6" s="60"/>
      <c r="O6" s="60"/>
      <c r="P6" s="60"/>
      <c r="Q6" s="18"/>
    </row>
    <row r="7" spans="1:17" x14ac:dyDescent="0.3">
      <c r="A7" s="18"/>
      <c r="B7" s="21" t="s">
        <v>27</v>
      </c>
      <c r="C7" s="21" t="s">
        <v>2</v>
      </c>
      <c r="D7" s="21" t="s">
        <v>1</v>
      </c>
      <c r="E7" s="21" t="s">
        <v>3</v>
      </c>
      <c r="F7" s="21" t="s">
        <v>4</v>
      </c>
      <c r="G7" s="18"/>
      <c r="H7" s="19"/>
      <c r="I7" s="18"/>
      <c r="J7" s="18"/>
      <c r="K7" s="18"/>
      <c r="L7" s="18"/>
      <c r="M7" s="18"/>
      <c r="N7" s="18"/>
      <c r="O7" s="18"/>
      <c r="P7" s="18"/>
      <c r="Q7" s="18"/>
    </row>
    <row r="8" spans="1:17" x14ac:dyDescent="0.3">
      <c r="A8" s="18"/>
      <c r="B8" s="22">
        <v>43525</v>
      </c>
      <c r="C8" s="20" t="s">
        <v>8</v>
      </c>
      <c r="D8" s="20" t="s">
        <v>5</v>
      </c>
      <c r="E8" s="26">
        <v>750</v>
      </c>
      <c r="F8" s="20" t="s">
        <v>18</v>
      </c>
      <c r="G8" s="18"/>
      <c r="H8" s="19"/>
      <c r="I8" s="18"/>
      <c r="J8" s="18"/>
      <c r="K8" s="18" t="s">
        <v>27</v>
      </c>
      <c r="L8" s="18"/>
      <c r="M8" s="23">
        <v>43891</v>
      </c>
      <c r="N8" s="18"/>
      <c r="O8" s="18"/>
      <c r="P8" s="18"/>
      <c r="Q8" s="18"/>
    </row>
    <row r="9" spans="1:17" x14ac:dyDescent="0.3">
      <c r="A9" s="18"/>
      <c r="B9" s="22">
        <v>43862</v>
      </c>
      <c r="C9" s="20" t="s">
        <v>9</v>
      </c>
      <c r="D9" s="20" t="s">
        <v>6</v>
      </c>
      <c r="E9" s="26">
        <v>180</v>
      </c>
      <c r="F9" s="20" t="s">
        <v>19</v>
      </c>
      <c r="G9" s="18"/>
      <c r="H9" s="19"/>
      <c r="I9" s="18"/>
      <c r="J9" s="18"/>
      <c r="K9" s="18"/>
      <c r="L9" s="18"/>
      <c r="M9" s="18"/>
      <c r="N9" s="18"/>
      <c r="O9" s="18"/>
      <c r="P9" s="18"/>
      <c r="Q9" s="18"/>
    </row>
    <row r="10" spans="1:17" ht="16.5" thickBot="1" x14ac:dyDescent="0.35">
      <c r="A10" s="18"/>
      <c r="B10" s="22">
        <v>44166</v>
      </c>
      <c r="C10" s="20" t="s">
        <v>10</v>
      </c>
      <c r="D10" s="20" t="s">
        <v>7</v>
      </c>
      <c r="E10" s="26">
        <v>8</v>
      </c>
      <c r="F10" s="20" t="s">
        <v>20</v>
      </c>
      <c r="G10" s="18"/>
      <c r="H10" s="19"/>
      <c r="I10" s="19"/>
      <c r="J10" s="18"/>
      <c r="K10" s="28" t="s">
        <v>2</v>
      </c>
      <c r="L10" s="24" t="s">
        <v>1</v>
      </c>
      <c r="M10" s="24" t="s">
        <v>3</v>
      </c>
      <c r="N10" s="24" t="s">
        <v>4</v>
      </c>
      <c r="O10" s="18"/>
      <c r="P10" s="18"/>
      <c r="Q10" s="18"/>
    </row>
    <row r="11" spans="1:17" ht="17.25" thickTop="1" thickBot="1" x14ac:dyDescent="0.35">
      <c r="A11" s="18"/>
      <c r="B11" s="22">
        <v>43497</v>
      </c>
      <c r="C11" s="20" t="s">
        <v>11</v>
      </c>
      <c r="D11" s="20" t="s">
        <v>12</v>
      </c>
      <c r="E11" s="26">
        <v>12</v>
      </c>
      <c r="F11" s="20" t="s">
        <v>21</v>
      </c>
      <c r="G11" s="18"/>
      <c r="H11" s="19"/>
      <c r="I11" s="18"/>
      <c r="J11" s="18"/>
      <c r="K11" s="32" t="str">
        <f>_xlfn.XLOOKUP($M$8,$B$8:$B$22,C8:C22)</f>
        <v>Will</v>
      </c>
      <c r="L11" s="29" t="str">
        <f>_xlfn.XLOOKUP($M$8,$B$8:$B$22,D8:D22)</f>
        <v>Grigg</v>
      </c>
      <c r="M11" s="30">
        <f>_xlfn.XLOOKUP($M$8,$B$8:$B$22,E8:E22)</f>
        <v>150</v>
      </c>
      <c r="N11" s="31" t="str">
        <f>_xlfn.XLOOKUP($M$8,$B$8:$B$22,F8:F22)</f>
        <v>GEMA</v>
      </c>
      <c r="O11" s="18"/>
      <c r="P11" s="18"/>
      <c r="Q11" s="18"/>
    </row>
    <row r="12" spans="1:17" ht="17.25" thickTop="1" thickBot="1" x14ac:dyDescent="0.35">
      <c r="A12" s="18"/>
      <c r="B12" s="22">
        <v>43891</v>
      </c>
      <c r="C12" s="20" t="s">
        <v>14</v>
      </c>
      <c r="D12" s="20" t="s">
        <v>13</v>
      </c>
      <c r="E12" s="26">
        <v>150</v>
      </c>
      <c r="F12" s="20" t="s">
        <v>22</v>
      </c>
      <c r="G12" s="18"/>
      <c r="H12" s="19"/>
      <c r="I12" s="18"/>
      <c r="J12" s="18"/>
      <c r="K12" s="64" t="str">
        <f ca="1">_xlfn.FORMULATEXT(K11)</f>
        <v>=XVERWEIS($M$8;$B$8:$B$22;C8:C22)</v>
      </c>
      <c r="L12" s="65"/>
      <c r="M12" s="65"/>
      <c r="N12" s="66"/>
      <c r="O12" s="18"/>
      <c r="P12" s="18"/>
      <c r="Q12" s="18"/>
    </row>
    <row r="13" spans="1:17" ht="16.5" thickTop="1" x14ac:dyDescent="0.3">
      <c r="A13" s="18"/>
      <c r="B13" s="22">
        <v>43678</v>
      </c>
      <c r="C13" s="20" t="s">
        <v>16</v>
      </c>
      <c r="D13" s="20" t="s">
        <v>15</v>
      </c>
      <c r="E13" s="26">
        <v>35</v>
      </c>
      <c r="F13" s="20" t="s">
        <v>23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7" x14ac:dyDescent="0.3">
      <c r="A14" s="18"/>
      <c r="B14" s="22">
        <v>43586</v>
      </c>
      <c r="C14" s="20" t="s">
        <v>29</v>
      </c>
      <c r="D14" s="20" t="s">
        <v>28</v>
      </c>
      <c r="E14" s="26">
        <v>243</v>
      </c>
      <c r="F14" s="20" t="s">
        <v>30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7" x14ac:dyDescent="0.3">
      <c r="A15" s="18"/>
      <c r="B15" s="22">
        <v>43952</v>
      </c>
      <c r="C15" s="20" t="s">
        <v>31</v>
      </c>
      <c r="D15" s="20" t="s">
        <v>32</v>
      </c>
      <c r="E15" s="26">
        <v>68</v>
      </c>
      <c r="F15" s="20" t="s">
        <v>33</v>
      </c>
      <c r="G15" s="18"/>
      <c r="H15" s="60" t="s">
        <v>80</v>
      </c>
      <c r="I15" s="60"/>
      <c r="J15" s="60"/>
      <c r="K15" s="60"/>
      <c r="L15" s="60"/>
      <c r="M15" s="60"/>
      <c r="N15" s="60"/>
      <c r="O15" s="60"/>
      <c r="P15" s="60"/>
      <c r="Q15" s="18"/>
    </row>
    <row r="16" spans="1:17" ht="15.75" customHeight="1" x14ac:dyDescent="0.3">
      <c r="A16" s="18"/>
      <c r="B16" s="22">
        <v>43922</v>
      </c>
      <c r="C16" s="20" t="s">
        <v>54</v>
      </c>
      <c r="D16" s="20" t="s">
        <v>55</v>
      </c>
      <c r="E16" s="26">
        <v>600</v>
      </c>
      <c r="F16" s="20" t="s">
        <v>37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x14ac:dyDescent="0.3">
      <c r="A17" s="18"/>
      <c r="B17" s="22">
        <v>44136</v>
      </c>
      <c r="C17" s="20" t="s">
        <v>34</v>
      </c>
      <c r="D17" s="20" t="s">
        <v>35</v>
      </c>
      <c r="E17" s="26">
        <v>5</v>
      </c>
      <c r="F17" s="20" t="s">
        <v>36</v>
      </c>
      <c r="G17" s="18"/>
      <c r="H17" s="18"/>
      <c r="I17" s="18"/>
      <c r="J17" s="18"/>
      <c r="K17" s="18" t="s">
        <v>27</v>
      </c>
      <c r="L17" s="18"/>
      <c r="M17" s="23">
        <v>43891</v>
      </c>
      <c r="N17" s="18"/>
      <c r="O17" s="18"/>
      <c r="P17" s="18"/>
      <c r="Q17" s="18"/>
    </row>
    <row r="18" spans="1:17" x14ac:dyDescent="0.3">
      <c r="A18" s="18"/>
      <c r="B18" s="22">
        <v>43862</v>
      </c>
      <c r="C18" s="20" t="s">
        <v>57</v>
      </c>
      <c r="D18" s="20" t="s">
        <v>58</v>
      </c>
      <c r="E18" s="26">
        <v>59</v>
      </c>
      <c r="F18" s="20" t="s">
        <v>38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 ht="16.5" thickBot="1" x14ac:dyDescent="0.35">
      <c r="A19" s="18"/>
      <c r="B19" s="22">
        <v>44166</v>
      </c>
      <c r="C19" s="20" t="s">
        <v>39</v>
      </c>
      <c r="D19" s="20" t="s">
        <v>40</v>
      </c>
      <c r="E19" s="26">
        <v>7</v>
      </c>
      <c r="F19" s="20" t="s">
        <v>41</v>
      </c>
      <c r="G19" s="18"/>
      <c r="H19" s="18"/>
      <c r="I19" s="19"/>
      <c r="J19" s="18"/>
      <c r="K19" s="28" t="s">
        <v>2</v>
      </c>
      <c r="L19" s="24" t="s">
        <v>1</v>
      </c>
      <c r="M19" s="24" t="s">
        <v>3</v>
      </c>
      <c r="N19" s="24" t="s">
        <v>4</v>
      </c>
      <c r="O19" s="18"/>
      <c r="P19" s="18"/>
      <c r="Q19" s="18"/>
    </row>
    <row r="20" spans="1:17" ht="17.25" thickTop="1" thickBot="1" x14ac:dyDescent="0.35">
      <c r="A20" s="18"/>
      <c r="B20" s="22">
        <v>43831</v>
      </c>
      <c r="C20" s="20" t="s">
        <v>44</v>
      </c>
      <c r="D20" s="20" t="s">
        <v>42</v>
      </c>
      <c r="E20" s="26">
        <v>150</v>
      </c>
      <c r="F20" s="20" t="s">
        <v>43</v>
      </c>
      <c r="G20" s="18"/>
      <c r="H20" s="18"/>
      <c r="I20" s="18"/>
      <c r="J20" s="18"/>
      <c r="K20" s="32" t="str">
        <f>VLOOKUP($M$17,$B$8:$F$22,2,)</f>
        <v>Will</v>
      </c>
      <c r="L20" s="29" t="str">
        <f>VLOOKUP($M$17,$B$8:$F$22,3,)</f>
        <v>Grigg</v>
      </c>
      <c r="M20" s="30">
        <f>VLOOKUP($M$17,$B$8:$F$22,4,)</f>
        <v>150</v>
      </c>
      <c r="N20" s="31" t="str">
        <f>VLOOKUP($M$17,$B$8:$F$22,5,)</f>
        <v>GEMA</v>
      </c>
      <c r="O20" s="18"/>
      <c r="P20" s="18"/>
      <c r="Q20" s="18"/>
    </row>
    <row r="21" spans="1:17" ht="17.25" thickTop="1" thickBot="1" x14ac:dyDescent="0.35">
      <c r="A21" s="18"/>
      <c r="B21" s="22">
        <v>44105</v>
      </c>
      <c r="C21" s="20" t="s">
        <v>45</v>
      </c>
      <c r="D21" s="20" t="s">
        <v>46</v>
      </c>
      <c r="E21" s="26">
        <v>20</v>
      </c>
      <c r="F21" s="20" t="s">
        <v>47</v>
      </c>
      <c r="G21" s="18"/>
      <c r="H21" s="18"/>
      <c r="I21" s="18"/>
      <c r="J21" s="18"/>
      <c r="K21" s="64" t="str">
        <f ca="1">_xlfn.FORMULATEXT(K20)</f>
        <v>=SVERWEIS($M$17;$B$8:$F$22;2;)</v>
      </c>
      <c r="L21" s="65"/>
      <c r="M21" s="65"/>
      <c r="N21" s="66"/>
      <c r="O21" s="18"/>
      <c r="P21" s="18"/>
      <c r="Q21" s="18"/>
    </row>
    <row r="22" spans="1:17" ht="16.5" thickTop="1" x14ac:dyDescent="0.3">
      <c r="A22" s="18"/>
      <c r="B22" s="22">
        <v>44075</v>
      </c>
      <c r="C22" s="20" t="s">
        <v>48</v>
      </c>
      <c r="D22" s="20" t="s">
        <v>49</v>
      </c>
      <c r="E22" s="26">
        <v>600</v>
      </c>
      <c r="F22" s="20" t="s">
        <v>50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x14ac:dyDescent="0.3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</sheetData>
  <autoFilter ref="B7:F7" xr:uid="{00000000-0009-0000-0000-000001000000}"/>
  <mergeCells count="6">
    <mergeCell ref="K21:N21"/>
    <mergeCell ref="F2:L4"/>
    <mergeCell ref="B6:F6"/>
    <mergeCell ref="H6:P6"/>
    <mergeCell ref="K12:N12"/>
    <mergeCell ref="H15:P15"/>
  </mergeCells>
  <dataValidations disablePrompts="1" count="1">
    <dataValidation type="list" allowBlank="1" showInputMessage="1" showErrorMessage="1" sqref="M8 M17" xr:uid="{8E25BB93-45F1-4007-9C81-87B5FE71AAAB}">
      <formula1>$B$8:$B$22</formula1>
    </dataValidation>
  </dataValidations>
  <printOptions horizontalCentered="1"/>
  <pageMargins left="0" right="0" top="0" bottom="0" header="0" footer="0"/>
  <pageSetup paperSize="9" scale="76" orientation="landscape" horizont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5DB69-8902-437B-9FEF-5018E65048AB}">
  <sheetPr>
    <pageSetUpPr fitToPage="1"/>
  </sheetPr>
  <dimension ref="A1:Q29"/>
  <sheetViews>
    <sheetView showGridLines="0" zoomScale="130" zoomScaleNormal="130" workbookViewId="0">
      <selection activeCell="K11" sqref="K11"/>
    </sheetView>
  </sheetViews>
  <sheetFormatPr baseColWidth="10" defaultRowHeight="15.75" x14ac:dyDescent="0.3"/>
  <cols>
    <col min="1" max="1" width="2.28515625" style="2" customWidth="1"/>
    <col min="2" max="2" width="11.42578125" style="2"/>
    <col min="3" max="3" width="12.7109375" style="2" bestFit="1" customWidth="1"/>
    <col min="4" max="4" width="15.7109375" style="2" bestFit="1" customWidth="1"/>
    <col min="5" max="5" width="15.7109375" style="2" customWidth="1"/>
    <col min="6" max="6" width="14.42578125" style="2" bestFit="1" customWidth="1"/>
    <col min="7" max="12" width="11.42578125" style="2"/>
    <col min="13" max="13" width="12" style="2" bestFit="1" customWidth="1"/>
    <col min="14" max="16" width="11.42578125" style="2"/>
    <col min="17" max="17" width="2.140625" style="2" customWidth="1"/>
    <col min="18" max="16384" width="11.42578125" style="2"/>
  </cols>
  <sheetData>
    <row r="1" spans="1:17" ht="6.75" customHeight="1" thickBot="1" x14ac:dyDescent="0.3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6.5" thickTop="1" x14ac:dyDescent="0.3">
      <c r="A2" s="18"/>
      <c r="B2" s="8" t="s">
        <v>26</v>
      </c>
      <c r="C2" s="9" t="s">
        <v>53</v>
      </c>
      <c r="D2" s="10"/>
      <c r="E2" s="11"/>
      <c r="F2" s="50"/>
      <c r="G2" s="51"/>
      <c r="H2" s="51"/>
      <c r="I2" s="51"/>
      <c r="J2" s="51"/>
      <c r="K2" s="51"/>
      <c r="L2" s="52"/>
      <c r="M2" s="7"/>
      <c r="N2" s="7"/>
      <c r="O2" s="7"/>
      <c r="P2" s="4"/>
      <c r="Q2" s="18"/>
    </row>
    <row r="3" spans="1:17" x14ac:dyDescent="0.3">
      <c r="A3" s="18"/>
      <c r="B3" s="12" t="s">
        <v>0</v>
      </c>
      <c r="C3" s="73" t="s">
        <v>81</v>
      </c>
      <c r="D3" s="13"/>
      <c r="E3" s="14"/>
      <c r="F3" s="53"/>
      <c r="G3" s="54"/>
      <c r="H3" s="54"/>
      <c r="I3" s="54"/>
      <c r="J3" s="54"/>
      <c r="K3" s="54"/>
      <c r="L3" s="55"/>
      <c r="M3" s="1"/>
      <c r="N3" s="1"/>
      <c r="O3" s="1"/>
      <c r="P3" s="5"/>
      <c r="Q3" s="18"/>
    </row>
    <row r="4" spans="1:17" ht="16.5" thickBot="1" x14ac:dyDescent="0.35">
      <c r="A4" s="18"/>
      <c r="B4" s="15" t="s">
        <v>24</v>
      </c>
      <c r="C4" s="16" t="s">
        <v>25</v>
      </c>
      <c r="D4" s="16"/>
      <c r="E4" s="17"/>
      <c r="F4" s="56"/>
      <c r="G4" s="57"/>
      <c r="H4" s="57"/>
      <c r="I4" s="57"/>
      <c r="J4" s="57"/>
      <c r="K4" s="57"/>
      <c r="L4" s="58"/>
      <c r="M4" s="3"/>
      <c r="N4" s="3"/>
      <c r="O4" s="3"/>
      <c r="P4" s="6"/>
      <c r="Q4" s="18"/>
    </row>
    <row r="5" spans="1:17" ht="16.5" thickTop="1" x14ac:dyDescent="0.3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ht="16.5" customHeight="1" x14ac:dyDescent="0.3">
      <c r="A6" s="18"/>
      <c r="B6" s="59" t="s">
        <v>17</v>
      </c>
      <c r="C6" s="59"/>
      <c r="D6" s="59"/>
      <c r="E6" s="59"/>
      <c r="F6" s="59"/>
      <c r="G6" s="18"/>
      <c r="H6" s="60" t="s">
        <v>51</v>
      </c>
      <c r="I6" s="60"/>
      <c r="J6" s="60"/>
      <c r="K6" s="60"/>
      <c r="L6" s="60"/>
      <c r="M6" s="60"/>
      <c r="N6" s="60"/>
      <c r="O6" s="60"/>
      <c r="P6" s="60"/>
      <c r="Q6" s="18"/>
    </row>
    <row r="7" spans="1:17" x14ac:dyDescent="0.3">
      <c r="A7" s="18"/>
      <c r="B7" s="21" t="s">
        <v>27</v>
      </c>
      <c r="C7" s="21" t="s">
        <v>2</v>
      </c>
      <c r="D7" s="21" t="s">
        <v>1</v>
      </c>
      <c r="E7" s="21" t="s">
        <v>3</v>
      </c>
      <c r="F7" s="21" t="s">
        <v>4</v>
      </c>
      <c r="G7" s="18"/>
      <c r="H7" s="19"/>
      <c r="I7" s="18"/>
      <c r="J7" s="18"/>
      <c r="K7" s="18"/>
      <c r="L7" s="18"/>
      <c r="M7" s="18"/>
      <c r="N7" s="18"/>
      <c r="O7" s="18"/>
      <c r="P7" s="18"/>
      <c r="Q7" s="18"/>
    </row>
    <row r="8" spans="1:17" x14ac:dyDescent="0.3">
      <c r="A8" s="18"/>
      <c r="B8" s="38">
        <v>43525</v>
      </c>
      <c r="C8" s="20" t="s">
        <v>8</v>
      </c>
      <c r="D8" s="20" t="s">
        <v>5</v>
      </c>
      <c r="E8" s="26">
        <v>750</v>
      </c>
      <c r="F8" s="20" t="s">
        <v>18</v>
      </c>
      <c r="G8" s="18"/>
      <c r="H8" s="19"/>
      <c r="I8" s="18"/>
      <c r="J8" s="18"/>
      <c r="K8" s="18" t="s">
        <v>27</v>
      </c>
      <c r="L8" s="18"/>
      <c r="M8" s="23">
        <v>43556</v>
      </c>
      <c r="N8" s="18"/>
      <c r="O8" s="18"/>
      <c r="P8" s="18"/>
      <c r="Q8" s="18"/>
    </row>
    <row r="9" spans="1:17" x14ac:dyDescent="0.3">
      <c r="A9" s="18"/>
      <c r="B9" s="38">
        <v>43862</v>
      </c>
      <c r="C9" s="20" t="s">
        <v>9</v>
      </c>
      <c r="D9" s="20" t="s">
        <v>6</v>
      </c>
      <c r="E9" s="26">
        <v>180</v>
      </c>
      <c r="F9" s="20" t="s">
        <v>19</v>
      </c>
      <c r="G9" s="18"/>
      <c r="H9" s="19"/>
      <c r="I9" s="18"/>
      <c r="J9" s="18"/>
      <c r="K9" s="18"/>
      <c r="L9" s="18"/>
      <c r="M9" s="18"/>
      <c r="N9" s="18"/>
      <c r="O9" s="18"/>
      <c r="P9" s="18"/>
      <c r="Q9" s="18"/>
    </row>
    <row r="10" spans="1:17" ht="16.5" thickBot="1" x14ac:dyDescent="0.35">
      <c r="A10" s="18"/>
      <c r="B10" s="38">
        <v>44166</v>
      </c>
      <c r="C10" s="20" t="s">
        <v>10</v>
      </c>
      <c r="D10" s="20" t="s">
        <v>7</v>
      </c>
      <c r="E10" s="26">
        <v>8</v>
      </c>
      <c r="F10" s="20" t="s">
        <v>20</v>
      </c>
      <c r="G10" s="18"/>
      <c r="H10" s="19"/>
      <c r="I10" s="19"/>
      <c r="J10" s="18"/>
      <c r="K10" s="24" t="s">
        <v>2</v>
      </c>
      <c r="L10" s="24" t="s">
        <v>1</v>
      </c>
      <c r="M10" s="24" t="s">
        <v>3</v>
      </c>
      <c r="N10" s="24" t="s">
        <v>4</v>
      </c>
      <c r="O10" s="18"/>
      <c r="P10" s="18"/>
      <c r="Q10" s="18"/>
    </row>
    <row r="11" spans="1:17" ht="17.25" thickTop="1" thickBot="1" x14ac:dyDescent="0.35">
      <c r="A11" s="18"/>
      <c r="B11" s="38">
        <v>43497</v>
      </c>
      <c r="C11" s="20" t="s">
        <v>11</v>
      </c>
      <c r="D11" s="20" t="s">
        <v>12</v>
      </c>
      <c r="E11" s="26">
        <v>12</v>
      </c>
      <c r="F11" s="20" t="s">
        <v>21</v>
      </c>
      <c r="G11" s="18"/>
      <c r="H11" s="19"/>
      <c r="I11" s="18"/>
      <c r="J11" s="18"/>
      <c r="K11" s="32" t="str">
        <f>_xlfn.XLOOKUP($M$8,$B$8:$B$22,C8:C22,"nix da",-1,1)</f>
        <v>Walter</v>
      </c>
      <c r="L11" s="33"/>
      <c r="M11" s="30"/>
      <c r="N11" s="33"/>
      <c r="O11" s="18"/>
      <c r="P11" s="18"/>
      <c r="Q11" s="18"/>
    </row>
    <row r="12" spans="1:17" ht="17.25" thickTop="1" thickBot="1" x14ac:dyDescent="0.35">
      <c r="A12" s="18"/>
      <c r="B12" s="38">
        <v>43891</v>
      </c>
      <c r="C12" s="20" t="s">
        <v>14</v>
      </c>
      <c r="D12" s="20" t="s">
        <v>13</v>
      </c>
      <c r="E12" s="26">
        <v>150</v>
      </c>
      <c r="F12" s="20" t="s">
        <v>22</v>
      </c>
      <c r="G12" s="18"/>
      <c r="H12" s="19"/>
      <c r="I12" s="18"/>
      <c r="J12" s="18"/>
      <c r="K12" s="64" t="str">
        <f ca="1">_xlfn.FORMULATEXT(K11)</f>
        <v>=XVERWEIS($M$8;$B$8:$B$22;C8:C22;"nix da";-1;1)</v>
      </c>
      <c r="L12" s="65"/>
      <c r="M12" s="65"/>
      <c r="N12" s="65"/>
      <c r="O12" s="66"/>
      <c r="P12" s="18"/>
      <c r="Q12" s="18"/>
    </row>
    <row r="13" spans="1:17" ht="16.5" thickTop="1" x14ac:dyDescent="0.3">
      <c r="A13" s="18"/>
      <c r="B13" s="38">
        <v>43678</v>
      </c>
      <c r="C13" s="20" t="s">
        <v>16</v>
      </c>
      <c r="D13" s="20" t="s">
        <v>15</v>
      </c>
      <c r="E13" s="26">
        <v>35</v>
      </c>
      <c r="F13" s="20" t="s">
        <v>23</v>
      </c>
      <c r="G13" s="18"/>
      <c r="H13" s="61" t="s">
        <v>52</v>
      </c>
      <c r="I13" s="62"/>
      <c r="J13" s="62"/>
      <c r="K13" s="62"/>
      <c r="L13" s="62"/>
      <c r="M13" s="62"/>
      <c r="N13" s="62"/>
      <c r="O13" s="62"/>
      <c r="P13" s="63"/>
      <c r="Q13" s="18"/>
    </row>
    <row r="14" spans="1:17" ht="15.75" customHeight="1" x14ac:dyDescent="0.3">
      <c r="A14" s="18"/>
      <c r="B14" s="38">
        <v>43586</v>
      </c>
      <c r="C14" s="20" t="s">
        <v>29</v>
      </c>
      <c r="D14" s="20" t="s">
        <v>28</v>
      </c>
      <c r="E14" s="26">
        <v>243</v>
      </c>
      <c r="F14" s="20" t="s">
        <v>30</v>
      </c>
      <c r="G14" s="18"/>
      <c r="H14" s="67" t="s">
        <v>82</v>
      </c>
      <c r="I14" s="67"/>
      <c r="J14" s="67"/>
      <c r="K14" s="67"/>
      <c r="L14" s="67"/>
      <c r="M14" s="67"/>
      <c r="N14" s="67"/>
      <c r="O14" s="67"/>
      <c r="P14" s="67"/>
      <c r="Q14" s="18"/>
    </row>
    <row r="15" spans="1:17" x14ac:dyDescent="0.3">
      <c r="A15" s="18"/>
      <c r="B15" s="38">
        <v>43952</v>
      </c>
      <c r="C15" s="20" t="s">
        <v>31</v>
      </c>
      <c r="D15" s="20" t="s">
        <v>32</v>
      </c>
      <c r="E15" s="26">
        <v>68</v>
      </c>
      <c r="F15" s="20" t="s">
        <v>33</v>
      </c>
      <c r="G15" s="18"/>
      <c r="H15" s="67"/>
      <c r="I15" s="67"/>
      <c r="J15" s="67"/>
      <c r="K15" s="67"/>
      <c r="L15" s="67"/>
      <c r="M15" s="67"/>
      <c r="N15" s="67"/>
      <c r="O15" s="67"/>
      <c r="P15" s="67"/>
      <c r="Q15" s="18"/>
    </row>
    <row r="16" spans="1:17" ht="15.75" customHeight="1" x14ac:dyDescent="0.3">
      <c r="A16" s="18"/>
      <c r="B16" s="38">
        <v>43922</v>
      </c>
      <c r="C16" s="20" t="s">
        <v>54</v>
      </c>
      <c r="D16" s="20" t="s">
        <v>55</v>
      </c>
      <c r="E16" s="26">
        <v>600</v>
      </c>
      <c r="F16" s="20" t="s">
        <v>37</v>
      </c>
      <c r="G16" s="18"/>
      <c r="H16" s="67"/>
      <c r="I16" s="67"/>
      <c r="J16" s="67"/>
      <c r="K16" s="67"/>
      <c r="L16" s="67"/>
      <c r="M16" s="67"/>
      <c r="N16" s="67"/>
      <c r="O16" s="67"/>
      <c r="P16" s="67"/>
      <c r="Q16" s="18"/>
    </row>
    <row r="17" spans="1:17" x14ac:dyDescent="0.3">
      <c r="A17" s="18"/>
      <c r="B17" s="38">
        <v>44136</v>
      </c>
      <c r="C17" s="20" t="s">
        <v>34</v>
      </c>
      <c r="D17" s="20" t="s">
        <v>35</v>
      </c>
      <c r="E17" s="26">
        <v>5</v>
      </c>
      <c r="F17" s="20" t="s">
        <v>36</v>
      </c>
      <c r="G17" s="18"/>
      <c r="H17" s="67"/>
      <c r="I17" s="67"/>
      <c r="J17" s="67"/>
      <c r="K17" s="67"/>
      <c r="L17" s="67"/>
      <c r="M17" s="67"/>
      <c r="N17" s="67"/>
      <c r="O17" s="67"/>
      <c r="P17" s="67"/>
      <c r="Q17" s="18"/>
    </row>
    <row r="18" spans="1:17" x14ac:dyDescent="0.3">
      <c r="A18" s="18"/>
      <c r="B18" s="38">
        <v>43862</v>
      </c>
      <c r="C18" s="20" t="s">
        <v>57</v>
      </c>
      <c r="D18" s="20" t="s">
        <v>58</v>
      </c>
      <c r="E18" s="26">
        <v>59</v>
      </c>
      <c r="F18" s="20" t="s">
        <v>38</v>
      </c>
      <c r="G18" s="18"/>
      <c r="H18" s="67"/>
      <c r="I18" s="67"/>
      <c r="J18" s="67"/>
      <c r="K18" s="67"/>
      <c r="L18" s="67"/>
      <c r="M18" s="67"/>
      <c r="N18" s="67"/>
      <c r="O18" s="67"/>
      <c r="P18" s="67"/>
      <c r="Q18" s="18"/>
    </row>
    <row r="19" spans="1:17" x14ac:dyDescent="0.3">
      <c r="A19" s="18"/>
      <c r="B19" s="38">
        <v>44166</v>
      </c>
      <c r="C19" s="20" t="s">
        <v>39</v>
      </c>
      <c r="D19" s="20" t="s">
        <v>40</v>
      </c>
      <c r="E19" s="26">
        <v>7</v>
      </c>
      <c r="F19" s="20" t="s">
        <v>41</v>
      </c>
      <c r="G19" s="18"/>
      <c r="H19" s="67"/>
      <c r="I19" s="67"/>
      <c r="J19" s="67"/>
      <c r="K19" s="67"/>
      <c r="L19" s="67"/>
      <c r="M19" s="67"/>
      <c r="N19" s="67"/>
      <c r="O19" s="67"/>
      <c r="P19" s="67"/>
      <c r="Q19" s="18"/>
    </row>
    <row r="20" spans="1:17" x14ac:dyDescent="0.3">
      <c r="A20" s="18"/>
      <c r="B20" s="38">
        <v>43831</v>
      </c>
      <c r="C20" s="20" t="s">
        <v>44</v>
      </c>
      <c r="D20" s="20" t="s">
        <v>42</v>
      </c>
      <c r="E20" s="26">
        <v>150</v>
      </c>
      <c r="F20" s="20" t="s">
        <v>43</v>
      </c>
      <c r="G20" s="18"/>
      <c r="H20" s="67"/>
      <c r="I20" s="67"/>
      <c r="J20" s="67"/>
      <c r="K20" s="67"/>
      <c r="L20" s="67"/>
      <c r="M20" s="67"/>
      <c r="N20" s="67"/>
      <c r="O20" s="67"/>
      <c r="P20" s="67"/>
      <c r="Q20" s="18"/>
    </row>
    <row r="21" spans="1:17" x14ac:dyDescent="0.3">
      <c r="A21" s="18"/>
      <c r="B21" s="38">
        <v>44105</v>
      </c>
      <c r="C21" s="20" t="s">
        <v>45</v>
      </c>
      <c r="D21" s="20" t="s">
        <v>46</v>
      </c>
      <c r="E21" s="26">
        <v>20</v>
      </c>
      <c r="F21" s="20" t="s">
        <v>47</v>
      </c>
      <c r="G21" s="18"/>
      <c r="H21" s="67"/>
      <c r="I21" s="67"/>
      <c r="J21" s="67"/>
      <c r="K21" s="67"/>
      <c r="L21" s="67"/>
      <c r="M21" s="67"/>
      <c r="N21" s="67"/>
      <c r="O21" s="67"/>
      <c r="P21" s="67"/>
      <c r="Q21" s="18"/>
    </row>
    <row r="22" spans="1:17" x14ac:dyDescent="0.3">
      <c r="A22" s="18"/>
      <c r="B22" s="38">
        <v>44075</v>
      </c>
      <c r="C22" s="20" t="s">
        <v>48</v>
      </c>
      <c r="D22" s="20" t="s">
        <v>49</v>
      </c>
      <c r="E22" s="26">
        <v>600</v>
      </c>
      <c r="F22" s="20" t="s">
        <v>50</v>
      </c>
      <c r="G22" s="18"/>
      <c r="H22" s="67"/>
      <c r="I22" s="67"/>
      <c r="J22" s="67"/>
      <c r="K22" s="67"/>
      <c r="L22" s="67"/>
      <c r="M22" s="67"/>
      <c r="N22" s="67"/>
      <c r="O22" s="67"/>
      <c r="P22" s="67"/>
      <c r="Q22" s="18"/>
    </row>
    <row r="23" spans="1:17" x14ac:dyDescent="0.3">
      <c r="A23" s="18"/>
      <c r="B23" s="18"/>
      <c r="C23" s="18"/>
      <c r="D23" s="18"/>
      <c r="E23" s="18"/>
      <c r="F23" s="18"/>
      <c r="G23" s="18"/>
      <c r="H23" s="67"/>
      <c r="I23" s="67"/>
      <c r="J23" s="67"/>
      <c r="K23" s="67"/>
      <c r="L23" s="67"/>
      <c r="M23" s="67"/>
      <c r="N23" s="67"/>
      <c r="O23" s="67"/>
      <c r="P23" s="67"/>
      <c r="Q23" s="18"/>
    </row>
    <row r="24" spans="1:17" x14ac:dyDescent="0.3">
      <c r="A24" s="18"/>
      <c r="B24" s="18"/>
      <c r="C24" s="18"/>
      <c r="D24" s="18"/>
      <c r="E24" s="18"/>
      <c r="F24" s="18"/>
      <c r="G24" s="18"/>
      <c r="H24" s="67"/>
      <c r="I24" s="67"/>
      <c r="J24" s="67"/>
      <c r="K24" s="67"/>
      <c r="L24" s="67"/>
      <c r="M24" s="67"/>
      <c r="N24" s="67"/>
      <c r="O24" s="67"/>
      <c r="P24" s="67"/>
      <c r="Q24" s="18"/>
    </row>
    <row r="25" spans="1:17" x14ac:dyDescent="0.3">
      <c r="A25" s="18"/>
      <c r="B25" s="18"/>
      <c r="C25" s="18"/>
      <c r="D25" s="18"/>
      <c r="E25" s="18"/>
      <c r="F25" s="18"/>
      <c r="G25" s="18"/>
      <c r="H25" s="67"/>
      <c r="I25" s="67"/>
      <c r="J25" s="67"/>
      <c r="K25" s="67"/>
      <c r="L25" s="67"/>
      <c r="M25" s="67"/>
      <c r="N25" s="67"/>
      <c r="O25" s="67"/>
      <c r="P25" s="67"/>
      <c r="Q25" s="18"/>
    </row>
    <row r="26" spans="1:17" x14ac:dyDescent="0.3">
      <c r="A26" s="18"/>
      <c r="B26" s="18"/>
      <c r="C26" s="18"/>
      <c r="D26" s="18"/>
      <c r="E26" s="18"/>
      <c r="F26" s="18"/>
      <c r="G26" s="18"/>
      <c r="H26" s="67"/>
      <c r="I26" s="67"/>
      <c r="J26" s="67"/>
      <c r="K26" s="67"/>
      <c r="L26" s="67"/>
      <c r="M26" s="67"/>
      <c r="N26" s="67"/>
      <c r="O26" s="67"/>
      <c r="P26" s="67"/>
      <c r="Q26" s="18"/>
    </row>
    <row r="27" spans="1:17" x14ac:dyDescent="0.3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x14ac:dyDescent="0.3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x14ac:dyDescent="0.3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</sheetData>
  <mergeCells count="6">
    <mergeCell ref="F2:L4"/>
    <mergeCell ref="B6:F6"/>
    <mergeCell ref="H6:P6"/>
    <mergeCell ref="H13:P13"/>
    <mergeCell ref="H14:P26"/>
    <mergeCell ref="K12:O12"/>
  </mergeCells>
  <printOptions horizontalCentered="1"/>
  <pageMargins left="0" right="0" top="0" bottom="0" header="0" footer="0"/>
  <pageSetup paperSize="9" scale="76" orientation="landscape" horizontalDpi="4294967294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76995-150D-4521-9D97-E5694BDFF7C9}">
  <sheetPr>
    <pageSetUpPr fitToPage="1"/>
  </sheetPr>
  <dimension ref="A1:Q29"/>
  <sheetViews>
    <sheetView showGridLines="0" zoomScale="130" zoomScaleNormal="130" workbookViewId="0">
      <selection activeCell="K11" sqref="K11"/>
    </sheetView>
  </sheetViews>
  <sheetFormatPr baseColWidth="10" defaultRowHeight="15.75" x14ac:dyDescent="0.3"/>
  <cols>
    <col min="1" max="1" width="2.28515625" style="2" customWidth="1"/>
    <col min="2" max="2" width="11.42578125" style="2"/>
    <col min="3" max="3" width="12.7109375" style="2" bestFit="1" customWidth="1"/>
    <col min="4" max="5" width="15.7109375" style="2" bestFit="1" customWidth="1"/>
    <col min="6" max="6" width="14.42578125" style="2" bestFit="1" customWidth="1"/>
    <col min="7" max="12" width="11.42578125" style="2"/>
    <col min="13" max="13" width="12" style="2" bestFit="1" customWidth="1"/>
    <col min="14" max="16" width="11.42578125" style="2"/>
    <col min="17" max="17" width="2.140625" style="2" customWidth="1"/>
    <col min="18" max="16384" width="11.42578125" style="2"/>
  </cols>
  <sheetData>
    <row r="1" spans="1:17" ht="6.75" customHeight="1" thickBot="1" x14ac:dyDescent="0.3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6.5" thickTop="1" x14ac:dyDescent="0.3">
      <c r="A2" s="18"/>
      <c r="B2" s="8" t="s">
        <v>26</v>
      </c>
      <c r="C2" s="9" t="s">
        <v>53</v>
      </c>
      <c r="D2" s="10"/>
      <c r="E2" s="11"/>
      <c r="F2" s="50"/>
      <c r="G2" s="51"/>
      <c r="H2" s="51"/>
      <c r="I2" s="51"/>
      <c r="J2" s="51"/>
      <c r="K2" s="51"/>
      <c r="L2" s="52"/>
      <c r="M2" s="7"/>
      <c r="N2" s="7"/>
      <c r="O2" s="7"/>
      <c r="P2" s="4"/>
      <c r="Q2" s="18"/>
    </row>
    <row r="3" spans="1:17" x14ac:dyDescent="0.3">
      <c r="A3" s="18"/>
      <c r="B3" s="12" t="s">
        <v>0</v>
      </c>
      <c r="C3" s="73" t="s">
        <v>81</v>
      </c>
      <c r="D3" s="13"/>
      <c r="E3" s="14"/>
      <c r="F3" s="53"/>
      <c r="G3" s="54"/>
      <c r="H3" s="54"/>
      <c r="I3" s="54"/>
      <c r="J3" s="54"/>
      <c r="K3" s="54"/>
      <c r="L3" s="55"/>
      <c r="M3" s="1"/>
      <c r="N3" s="1"/>
      <c r="O3" s="1"/>
      <c r="P3" s="5"/>
      <c r="Q3" s="18"/>
    </row>
    <row r="4" spans="1:17" ht="16.5" thickBot="1" x14ac:dyDescent="0.35">
      <c r="A4" s="18"/>
      <c r="B4" s="15" t="s">
        <v>24</v>
      </c>
      <c r="C4" s="16" t="s">
        <v>25</v>
      </c>
      <c r="D4" s="16"/>
      <c r="E4" s="17"/>
      <c r="F4" s="56"/>
      <c r="G4" s="57"/>
      <c r="H4" s="57"/>
      <c r="I4" s="57"/>
      <c r="J4" s="57"/>
      <c r="K4" s="57"/>
      <c r="L4" s="58"/>
      <c r="M4" s="3"/>
      <c r="N4" s="3"/>
      <c r="O4" s="3"/>
      <c r="P4" s="6"/>
      <c r="Q4" s="18"/>
    </row>
    <row r="5" spans="1:17" ht="16.5" thickTop="1" x14ac:dyDescent="0.3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ht="16.5" customHeight="1" x14ac:dyDescent="0.3">
      <c r="A6" s="18"/>
      <c r="B6" s="59" t="s">
        <v>17</v>
      </c>
      <c r="C6" s="59"/>
      <c r="D6" s="59"/>
      <c r="E6" s="59"/>
      <c r="F6" s="59"/>
      <c r="G6" s="18"/>
      <c r="H6" s="60" t="s">
        <v>51</v>
      </c>
      <c r="I6" s="60"/>
      <c r="J6" s="60"/>
      <c r="K6" s="60"/>
      <c r="L6" s="60"/>
      <c r="M6" s="60"/>
      <c r="N6" s="60"/>
      <c r="O6" s="60"/>
      <c r="P6" s="60"/>
      <c r="Q6" s="18"/>
    </row>
    <row r="7" spans="1:17" x14ac:dyDescent="0.3">
      <c r="A7" s="18"/>
      <c r="B7" s="21" t="s">
        <v>27</v>
      </c>
      <c r="C7" s="21" t="s">
        <v>2</v>
      </c>
      <c r="D7" s="21" t="s">
        <v>1</v>
      </c>
      <c r="E7" s="21" t="s">
        <v>3</v>
      </c>
      <c r="F7" s="21" t="s">
        <v>4</v>
      </c>
      <c r="G7" s="18"/>
      <c r="H7" s="19"/>
      <c r="I7" s="18"/>
      <c r="J7" s="18"/>
      <c r="K7" s="18"/>
      <c r="L7" s="18"/>
      <c r="M7" s="18"/>
      <c r="N7" s="18"/>
      <c r="O7" s="18"/>
      <c r="P7" s="18"/>
      <c r="Q7" s="18"/>
    </row>
    <row r="8" spans="1:17" x14ac:dyDescent="0.3">
      <c r="A8" s="18"/>
      <c r="B8" s="38">
        <v>43525</v>
      </c>
      <c r="C8" s="20" t="s">
        <v>8</v>
      </c>
      <c r="D8" s="20" t="s">
        <v>5</v>
      </c>
      <c r="E8" s="26">
        <v>750</v>
      </c>
      <c r="F8" s="20" t="s">
        <v>18</v>
      </c>
      <c r="G8" s="18"/>
      <c r="H8" s="19"/>
      <c r="I8" s="18"/>
      <c r="J8" s="18"/>
      <c r="K8" s="18" t="s">
        <v>3</v>
      </c>
      <c r="L8" s="18"/>
      <c r="M8" s="25">
        <v>35</v>
      </c>
      <c r="N8" s="18"/>
      <c r="O8" s="18"/>
      <c r="P8" s="18"/>
      <c r="Q8" s="18"/>
    </row>
    <row r="9" spans="1:17" x14ac:dyDescent="0.3">
      <c r="A9" s="18"/>
      <c r="B9" s="38">
        <v>43862</v>
      </c>
      <c r="C9" s="20" t="s">
        <v>9</v>
      </c>
      <c r="D9" s="20" t="s">
        <v>6</v>
      </c>
      <c r="E9" s="26">
        <v>180</v>
      </c>
      <c r="F9" s="20" t="s">
        <v>19</v>
      </c>
      <c r="G9" s="18"/>
      <c r="H9" s="19"/>
      <c r="I9" s="18"/>
      <c r="J9" s="18"/>
      <c r="K9" s="18"/>
      <c r="L9" s="18"/>
      <c r="M9" s="18"/>
      <c r="N9" s="18"/>
      <c r="O9" s="18"/>
      <c r="P9" s="18"/>
      <c r="Q9" s="18"/>
    </row>
    <row r="10" spans="1:17" ht="16.5" thickBot="1" x14ac:dyDescent="0.35">
      <c r="A10" s="18"/>
      <c r="B10" s="38">
        <v>44166</v>
      </c>
      <c r="C10" s="20" t="s">
        <v>10</v>
      </c>
      <c r="D10" s="20" t="s">
        <v>7</v>
      </c>
      <c r="E10" s="26">
        <v>8</v>
      </c>
      <c r="F10" s="20" t="s">
        <v>20</v>
      </c>
      <c r="G10" s="18"/>
      <c r="H10" s="19"/>
      <c r="I10" s="19"/>
      <c r="J10" s="18"/>
      <c r="K10" s="24" t="s">
        <v>2</v>
      </c>
      <c r="L10" s="24" t="s">
        <v>1</v>
      </c>
      <c r="M10" s="24" t="s">
        <v>3</v>
      </c>
      <c r="N10" s="24" t="s">
        <v>4</v>
      </c>
      <c r="O10" s="18"/>
      <c r="P10" s="18"/>
      <c r="Q10" s="18"/>
    </row>
    <row r="11" spans="1:17" ht="17.25" thickTop="1" thickBot="1" x14ac:dyDescent="0.35">
      <c r="A11" s="18"/>
      <c r="B11" s="38">
        <v>43497</v>
      </c>
      <c r="C11" s="20" t="s">
        <v>11</v>
      </c>
      <c r="D11" s="20" t="s">
        <v>12</v>
      </c>
      <c r="E11" s="26">
        <v>12</v>
      </c>
      <c r="F11" s="20" t="s">
        <v>21</v>
      </c>
      <c r="G11" s="18"/>
      <c r="H11" s="19"/>
      <c r="I11" s="18"/>
      <c r="J11" s="18"/>
      <c r="K11" s="32" t="str">
        <f>_xlfn.XLOOKUP(M8,E8:E22,C8:C22)</f>
        <v>Piper</v>
      </c>
      <c r="L11" s="32"/>
      <c r="M11" s="40"/>
      <c r="N11" s="32"/>
      <c r="O11" s="18"/>
      <c r="P11" s="18"/>
      <c r="Q11" s="18"/>
    </row>
    <row r="12" spans="1:17" ht="17.25" thickTop="1" thickBot="1" x14ac:dyDescent="0.35">
      <c r="A12" s="18"/>
      <c r="B12" s="38">
        <v>43891</v>
      </c>
      <c r="C12" s="20" t="s">
        <v>14</v>
      </c>
      <c r="D12" s="20" t="s">
        <v>13</v>
      </c>
      <c r="E12" s="26">
        <v>150</v>
      </c>
      <c r="F12" s="20" t="s">
        <v>22</v>
      </c>
      <c r="G12" s="18"/>
      <c r="H12" s="19"/>
      <c r="I12" s="18"/>
      <c r="J12" s="18"/>
      <c r="K12" s="64" t="str">
        <f ca="1">_xlfn.FORMULATEXT(K11)</f>
        <v>=XVERWEIS(M8;E8:E22;C8:C22)</v>
      </c>
      <c r="L12" s="65"/>
      <c r="M12" s="65"/>
      <c r="N12" s="65"/>
      <c r="O12" s="66"/>
      <c r="P12" s="18"/>
      <c r="Q12" s="18"/>
    </row>
    <row r="13" spans="1:17" ht="16.5" thickTop="1" x14ac:dyDescent="0.3">
      <c r="A13" s="18"/>
      <c r="B13" s="38">
        <v>43678</v>
      </c>
      <c r="C13" s="20" t="s">
        <v>16</v>
      </c>
      <c r="D13" s="20" t="s">
        <v>15</v>
      </c>
      <c r="E13" s="26">
        <v>35</v>
      </c>
      <c r="F13" s="20" t="s">
        <v>23</v>
      </c>
      <c r="G13" s="18"/>
      <c r="H13" s="61" t="s">
        <v>52</v>
      </c>
      <c r="I13" s="62"/>
      <c r="J13" s="62"/>
      <c r="K13" s="62"/>
      <c r="L13" s="62"/>
      <c r="M13" s="62"/>
      <c r="N13" s="62"/>
      <c r="O13" s="62"/>
      <c r="P13" s="63"/>
      <c r="Q13" s="18"/>
    </row>
    <row r="14" spans="1:17" ht="15.75" customHeight="1" x14ac:dyDescent="0.3">
      <c r="A14" s="18"/>
      <c r="B14" s="38">
        <v>43586</v>
      </c>
      <c r="C14" s="20" t="s">
        <v>29</v>
      </c>
      <c r="D14" s="20" t="s">
        <v>28</v>
      </c>
      <c r="E14" s="26">
        <v>243</v>
      </c>
      <c r="F14" s="20" t="s">
        <v>30</v>
      </c>
      <c r="G14" s="18"/>
      <c r="H14" s="67" t="s">
        <v>61</v>
      </c>
      <c r="I14" s="67"/>
      <c r="J14" s="67"/>
      <c r="K14" s="67"/>
      <c r="L14" s="67"/>
      <c r="M14" s="67"/>
      <c r="N14" s="67"/>
      <c r="O14" s="67"/>
      <c r="P14" s="67"/>
      <c r="Q14" s="18"/>
    </row>
    <row r="15" spans="1:17" x14ac:dyDescent="0.3">
      <c r="A15" s="18"/>
      <c r="B15" s="38">
        <v>43952</v>
      </c>
      <c r="C15" s="20" t="s">
        <v>31</v>
      </c>
      <c r="D15" s="20" t="s">
        <v>32</v>
      </c>
      <c r="E15" s="26">
        <v>68</v>
      </c>
      <c r="F15" s="20" t="s">
        <v>33</v>
      </c>
      <c r="G15" s="18"/>
      <c r="H15" s="67"/>
      <c r="I15" s="67"/>
      <c r="J15" s="67"/>
      <c r="K15" s="67"/>
      <c r="L15" s="67"/>
      <c r="M15" s="67"/>
      <c r="N15" s="67"/>
      <c r="O15" s="67"/>
      <c r="P15" s="67"/>
      <c r="Q15" s="18"/>
    </row>
    <row r="16" spans="1:17" ht="15.75" customHeight="1" x14ac:dyDescent="0.3">
      <c r="A16" s="18"/>
      <c r="B16" s="38">
        <v>43922</v>
      </c>
      <c r="C16" s="20" t="s">
        <v>54</v>
      </c>
      <c r="D16" s="20" t="s">
        <v>55</v>
      </c>
      <c r="E16" s="26">
        <v>600</v>
      </c>
      <c r="F16" s="20" t="s">
        <v>37</v>
      </c>
      <c r="G16" s="18"/>
      <c r="H16" s="67"/>
      <c r="I16" s="67"/>
      <c r="J16" s="67"/>
      <c r="K16" s="67"/>
      <c r="L16" s="67"/>
      <c r="M16" s="67"/>
      <c r="N16" s="67"/>
      <c r="O16" s="67"/>
      <c r="P16" s="67"/>
      <c r="Q16" s="18"/>
    </row>
    <row r="17" spans="1:17" x14ac:dyDescent="0.3">
      <c r="A17" s="18"/>
      <c r="B17" s="38">
        <v>44136</v>
      </c>
      <c r="C17" s="20" t="s">
        <v>34</v>
      </c>
      <c r="D17" s="20" t="s">
        <v>35</v>
      </c>
      <c r="E17" s="26">
        <v>5</v>
      </c>
      <c r="F17" s="20" t="s">
        <v>36</v>
      </c>
      <c r="G17" s="18"/>
      <c r="H17" s="67"/>
      <c r="I17" s="67"/>
      <c r="J17" s="67"/>
      <c r="K17" s="67"/>
      <c r="L17" s="67"/>
      <c r="M17" s="67"/>
      <c r="N17" s="67"/>
      <c r="O17" s="67"/>
      <c r="P17" s="67"/>
      <c r="Q17" s="18"/>
    </row>
    <row r="18" spans="1:17" x14ac:dyDescent="0.3">
      <c r="A18" s="18"/>
      <c r="B18" s="38">
        <v>43862</v>
      </c>
      <c r="C18" s="20" t="s">
        <v>57</v>
      </c>
      <c r="D18" s="20" t="s">
        <v>58</v>
      </c>
      <c r="E18" s="26">
        <v>59</v>
      </c>
      <c r="F18" s="20" t="s">
        <v>38</v>
      </c>
      <c r="G18" s="18"/>
      <c r="H18" s="67"/>
      <c r="I18" s="67"/>
      <c r="J18" s="67"/>
      <c r="K18" s="67"/>
      <c r="L18" s="67"/>
      <c r="M18" s="67"/>
      <c r="N18" s="67"/>
      <c r="O18" s="67"/>
      <c r="P18" s="67"/>
      <c r="Q18" s="18"/>
    </row>
    <row r="19" spans="1:17" x14ac:dyDescent="0.3">
      <c r="A19" s="18"/>
      <c r="B19" s="38">
        <v>44166</v>
      </c>
      <c r="C19" s="20" t="s">
        <v>39</v>
      </c>
      <c r="D19" s="20" t="s">
        <v>40</v>
      </c>
      <c r="E19" s="26">
        <v>7</v>
      </c>
      <c r="F19" s="20" t="s">
        <v>41</v>
      </c>
      <c r="G19" s="18"/>
      <c r="H19" s="67"/>
      <c r="I19" s="67"/>
      <c r="J19" s="67"/>
      <c r="K19" s="67"/>
      <c r="L19" s="67"/>
      <c r="M19" s="67"/>
      <c r="N19" s="67"/>
      <c r="O19" s="67"/>
      <c r="P19" s="67"/>
      <c r="Q19" s="18"/>
    </row>
    <row r="20" spans="1:17" x14ac:dyDescent="0.3">
      <c r="A20" s="18"/>
      <c r="B20" s="38">
        <v>43831</v>
      </c>
      <c r="C20" s="20" t="s">
        <v>44</v>
      </c>
      <c r="D20" s="20" t="s">
        <v>42</v>
      </c>
      <c r="E20" s="26">
        <v>150</v>
      </c>
      <c r="F20" s="20" t="s">
        <v>43</v>
      </c>
      <c r="G20" s="18"/>
      <c r="H20" s="67"/>
      <c r="I20" s="67"/>
      <c r="J20" s="67"/>
      <c r="K20" s="67"/>
      <c r="L20" s="67"/>
      <c r="M20" s="67"/>
      <c r="N20" s="67"/>
      <c r="O20" s="67"/>
      <c r="P20" s="67"/>
      <c r="Q20" s="18"/>
    </row>
    <row r="21" spans="1:17" x14ac:dyDescent="0.3">
      <c r="A21" s="18"/>
      <c r="B21" s="38">
        <v>44105</v>
      </c>
      <c r="C21" s="20" t="s">
        <v>45</v>
      </c>
      <c r="D21" s="20" t="s">
        <v>46</v>
      </c>
      <c r="E21" s="26">
        <v>20</v>
      </c>
      <c r="F21" s="20" t="s">
        <v>47</v>
      </c>
      <c r="G21" s="18"/>
      <c r="H21" s="67"/>
      <c r="I21" s="67"/>
      <c r="J21" s="67"/>
      <c r="K21" s="67"/>
      <c r="L21" s="67"/>
      <c r="M21" s="67"/>
      <c r="N21" s="67"/>
      <c r="O21" s="67"/>
      <c r="P21" s="67"/>
      <c r="Q21" s="18"/>
    </row>
    <row r="22" spans="1:17" x14ac:dyDescent="0.3">
      <c r="A22" s="18"/>
      <c r="B22" s="38">
        <v>44075</v>
      </c>
      <c r="C22" s="20" t="s">
        <v>48</v>
      </c>
      <c r="D22" s="20" t="s">
        <v>49</v>
      </c>
      <c r="E22" s="26">
        <v>600</v>
      </c>
      <c r="F22" s="20" t="s">
        <v>50</v>
      </c>
      <c r="G22" s="18"/>
      <c r="H22" s="67"/>
      <c r="I22" s="67"/>
      <c r="J22" s="67"/>
      <c r="K22" s="67"/>
      <c r="L22" s="67"/>
      <c r="M22" s="67"/>
      <c r="N22" s="67"/>
      <c r="O22" s="67"/>
      <c r="P22" s="67"/>
      <c r="Q22" s="18"/>
    </row>
    <row r="23" spans="1:17" x14ac:dyDescent="0.3">
      <c r="A23" s="18"/>
      <c r="B23" s="18"/>
      <c r="C23" s="18"/>
      <c r="D23" s="18"/>
      <c r="E23" s="18"/>
      <c r="F23" s="18"/>
      <c r="G23" s="18"/>
      <c r="H23" s="67"/>
      <c r="I23" s="67"/>
      <c r="J23" s="67"/>
      <c r="K23" s="67"/>
      <c r="L23" s="67"/>
      <c r="M23" s="67"/>
      <c r="N23" s="67"/>
      <c r="O23" s="67"/>
      <c r="P23" s="67"/>
      <c r="Q23" s="18"/>
    </row>
    <row r="24" spans="1:17" x14ac:dyDescent="0.3">
      <c r="A24" s="18"/>
      <c r="B24" s="18"/>
      <c r="C24" s="18"/>
      <c r="D24" s="18"/>
      <c r="E24" s="18"/>
      <c r="F24" s="18"/>
      <c r="G24" s="18"/>
      <c r="H24" s="67"/>
      <c r="I24" s="67"/>
      <c r="J24" s="67"/>
      <c r="K24" s="67"/>
      <c r="L24" s="67"/>
      <c r="M24" s="67"/>
      <c r="N24" s="67"/>
      <c r="O24" s="67"/>
      <c r="P24" s="67"/>
      <c r="Q24" s="18"/>
    </row>
    <row r="25" spans="1:17" x14ac:dyDescent="0.3">
      <c r="A25" s="18"/>
      <c r="B25" s="18"/>
      <c r="C25" s="18"/>
      <c r="D25" s="18"/>
      <c r="E25" s="18"/>
      <c r="F25" s="18"/>
      <c r="G25" s="18"/>
      <c r="H25" s="67"/>
      <c r="I25" s="67"/>
      <c r="J25" s="67"/>
      <c r="K25" s="67"/>
      <c r="L25" s="67"/>
      <c r="M25" s="67"/>
      <c r="N25" s="67"/>
      <c r="O25" s="67"/>
      <c r="P25" s="67"/>
      <c r="Q25" s="18"/>
    </row>
    <row r="26" spans="1:17" x14ac:dyDescent="0.3">
      <c r="A26" s="18"/>
      <c r="B26" s="18"/>
      <c r="C26" s="18"/>
      <c r="D26" s="18"/>
      <c r="E26" s="18"/>
      <c r="F26" s="18"/>
      <c r="G26" s="18"/>
      <c r="H26" s="67"/>
      <c r="I26" s="67"/>
      <c r="J26" s="67"/>
      <c r="K26" s="67"/>
      <c r="L26" s="67"/>
      <c r="M26" s="67"/>
      <c r="N26" s="67"/>
      <c r="O26" s="67"/>
      <c r="P26" s="67"/>
      <c r="Q26" s="18"/>
    </row>
    <row r="27" spans="1:17" x14ac:dyDescent="0.3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x14ac:dyDescent="0.3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x14ac:dyDescent="0.3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</sheetData>
  <mergeCells count="6">
    <mergeCell ref="H14:P26"/>
    <mergeCell ref="F2:L4"/>
    <mergeCell ref="B6:F6"/>
    <mergeCell ref="H6:P6"/>
    <mergeCell ref="K12:O12"/>
    <mergeCell ref="H13:P13"/>
  </mergeCells>
  <printOptions horizontalCentered="1"/>
  <pageMargins left="0" right="0" top="0" bottom="0" header="0" footer="0"/>
  <pageSetup paperSize="9" scale="76" orientation="landscape" horizontalDpi="4294967294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92E4A-9D3C-4E19-AD63-A0CEF129B431}">
  <sheetPr>
    <pageSetUpPr fitToPage="1"/>
  </sheetPr>
  <dimension ref="A1:Q23"/>
  <sheetViews>
    <sheetView showGridLines="0" zoomScale="130" zoomScaleNormal="130" workbookViewId="0">
      <selection activeCell="K25" sqref="K25"/>
    </sheetView>
  </sheetViews>
  <sheetFormatPr baseColWidth="10" defaultRowHeight="15.75" x14ac:dyDescent="0.3"/>
  <cols>
    <col min="1" max="1" width="2.28515625" style="2" customWidth="1"/>
    <col min="2" max="7" width="11.5703125" style="2" customWidth="1"/>
    <col min="8" max="12" width="11.42578125" style="2"/>
    <col min="13" max="13" width="12" style="2" bestFit="1" customWidth="1"/>
    <col min="14" max="16" width="11.42578125" style="2"/>
    <col min="17" max="17" width="2.140625" style="2" customWidth="1"/>
    <col min="18" max="16384" width="11.42578125" style="2"/>
  </cols>
  <sheetData>
    <row r="1" spans="1:17" ht="6.75" customHeight="1" thickBot="1" x14ac:dyDescent="0.3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6.5" thickTop="1" x14ac:dyDescent="0.3">
      <c r="A2" s="18"/>
      <c r="B2" s="8" t="s">
        <v>26</v>
      </c>
      <c r="C2" s="9" t="s">
        <v>53</v>
      </c>
      <c r="D2" s="10"/>
      <c r="E2" s="11"/>
      <c r="F2" s="50"/>
      <c r="G2" s="51"/>
      <c r="H2" s="51"/>
      <c r="I2" s="51"/>
      <c r="J2" s="51"/>
      <c r="K2" s="51"/>
      <c r="L2" s="52"/>
      <c r="M2" s="7"/>
      <c r="N2" s="7"/>
      <c r="O2" s="7"/>
      <c r="P2" s="4"/>
      <c r="Q2" s="18"/>
    </row>
    <row r="3" spans="1:17" x14ac:dyDescent="0.3">
      <c r="A3" s="18"/>
      <c r="B3" s="12" t="s">
        <v>0</v>
      </c>
      <c r="C3" s="73" t="s">
        <v>81</v>
      </c>
      <c r="D3" s="13"/>
      <c r="E3" s="14"/>
      <c r="F3" s="53"/>
      <c r="G3" s="54"/>
      <c r="H3" s="54"/>
      <c r="I3" s="54"/>
      <c r="J3" s="54"/>
      <c r="K3" s="54"/>
      <c r="L3" s="55"/>
      <c r="M3" s="1"/>
      <c r="N3" s="1"/>
      <c r="O3" s="1"/>
      <c r="P3" s="5"/>
      <c r="Q3" s="18"/>
    </row>
    <row r="4" spans="1:17" ht="16.5" thickBot="1" x14ac:dyDescent="0.35">
      <c r="A4" s="18"/>
      <c r="B4" s="15" t="s">
        <v>24</v>
      </c>
      <c r="C4" s="16" t="s">
        <v>25</v>
      </c>
      <c r="D4" s="16"/>
      <c r="E4" s="17"/>
      <c r="F4" s="56"/>
      <c r="G4" s="57"/>
      <c r="H4" s="57"/>
      <c r="I4" s="57"/>
      <c r="J4" s="57"/>
      <c r="K4" s="57"/>
      <c r="L4" s="58"/>
      <c r="M4" s="3"/>
      <c r="N4" s="3"/>
      <c r="O4" s="3"/>
      <c r="P4" s="6"/>
      <c r="Q4" s="18"/>
    </row>
    <row r="5" spans="1:17" ht="16.5" thickTop="1" x14ac:dyDescent="0.3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ht="16.5" customHeight="1" x14ac:dyDescent="0.3">
      <c r="A6" s="18"/>
      <c r="B6" s="68" t="s">
        <v>59</v>
      </c>
      <c r="C6" s="34" t="s">
        <v>27</v>
      </c>
      <c r="D6" s="35">
        <v>43525</v>
      </c>
      <c r="E6" s="35">
        <v>43862</v>
      </c>
      <c r="F6" s="35">
        <v>44166</v>
      </c>
      <c r="G6" s="35">
        <v>43497</v>
      </c>
      <c r="H6" s="35">
        <v>43891</v>
      </c>
      <c r="I6" s="35">
        <v>43678</v>
      </c>
      <c r="J6" s="35">
        <v>43586</v>
      </c>
      <c r="K6" s="35">
        <v>43952</v>
      </c>
      <c r="L6" s="35">
        <v>43922</v>
      </c>
      <c r="M6" s="35">
        <v>44136</v>
      </c>
      <c r="N6" s="35">
        <v>43862</v>
      </c>
      <c r="O6" s="35">
        <v>44531</v>
      </c>
      <c r="P6" s="18"/>
      <c r="Q6" s="18"/>
    </row>
    <row r="7" spans="1:17" x14ac:dyDescent="0.3">
      <c r="A7" s="18"/>
      <c r="B7" s="68"/>
      <c r="C7" s="36" t="s">
        <v>2</v>
      </c>
      <c r="D7" s="37" t="s">
        <v>8</v>
      </c>
      <c r="E7" s="37" t="s">
        <v>9</v>
      </c>
      <c r="F7" s="37" t="s">
        <v>10</v>
      </c>
      <c r="G7" s="37" t="s">
        <v>11</v>
      </c>
      <c r="H7" s="37" t="s">
        <v>14</v>
      </c>
      <c r="I7" s="37" t="s">
        <v>16</v>
      </c>
      <c r="J7" s="37" t="s">
        <v>28</v>
      </c>
      <c r="K7" s="37" t="s">
        <v>31</v>
      </c>
      <c r="L7" s="37" t="s">
        <v>54</v>
      </c>
      <c r="M7" s="37" t="s">
        <v>34</v>
      </c>
      <c r="N7" s="37" t="s">
        <v>57</v>
      </c>
      <c r="O7" s="37" t="s">
        <v>39</v>
      </c>
      <c r="P7" s="18"/>
      <c r="Q7" s="18"/>
    </row>
    <row r="8" spans="1:17" x14ac:dyDescent="0.3">
      <c r="A8" s="18"/>
      <c r="B8" s="68"/>
      <c r="C8" s="36" t="s">
        <v>1</v>
      </c>
      <c r="D8" s="37" t="s">
        <v>5</v>
      </c>
      <c r="E8" s="37" t="s">
        <v>6</v>
      </c>
      <c r="F8" s="37" t="s">
        <v>7</v>
      </c>
      <c r="G8" s="37" t="s">
        <v>12</v>
      </c>
      <c r="H8" s="37" t="s">
        <v>13</v>
      </c>
      <c r="I8" s="37" t="s">
        <v>15</v>
      </c>
      <c r="J8" s="37" t="s">
        <v>29</v>
      </c>
      <c r="K8" s="37" t="s">
        <v>32</v>
      </c>
      <c r="L8" s="37" t="s">
        <v>55</v>
      </c>
      <c r="M8" s="37" t="s">
        <v>35</v>
      </c>
      <c r="N8" s="37" t="s">
        <v>58</v>
      </c>
      <c r="O8" s="37" t="s">
        <v>40</v>
      </c>
      <c r="P8" s="18"/>
      <c r="Q8" s="18"/>
    </row>
    <row r="9" spans="1:17" x14ac:dyDescent="0.3">
      <c r="A9" s="18"/>
      <c r="B9" s="68"/>
      <c r="C9" s="36" t="s">
        <v>3</v>
      </c>
      <c r="D9" s="39">
        <v>750</v>
      </c>
      <c r="E9" s="39">
        <v>180</v>
      </c>
      <c r="F9" s="39">
        <v>8</v>
      </c>
      <c r="G9" s="39">
        <v>12</v>
      </c>
      <c r="H9" s="39">
        <v>150</v>
      </c>
      <c r="I9" s="39">
        <v>35</v>
      </c>
      <c r="J9" s="39">
        <v>243</v>
      </c>
      <c r="K9" s="39">
        <v>68</v>
      </c>
      <c r="L9" s="39">
        <v>600</v>
      </c>
      <c r="M9" s="39">
        <v>5</v>
      </c>
      <c r="N9" s="39">
        <v>59</v>
      </c>
      <c r="O9" s="39">
        <v>7</v>
      </c>
      <c r="P9" s="18"/>
      <c r="Q9" s="18"/>
    </row>
    <row r="10" spans="1:17" x14ac:dyDescent="0.3">
      <c r="A10" s="18"/>
      <c r="B10" s="68"/>
      <c r="C10" s="36" t="s">
        <v>4</v>
      </c>
      <c r="D10" s="37" t="s">
        <v>18</v>
      </c>
      <c r="E10" s="37" t="s">
        <v>19</v>
      </c>
      <c r="F10" s="37" t="s">
        <v>20</v>
      </c>
      <c r="G10" s="37" t="s">
        <v>21</v>
      </c>
      <c r="H10" s="37" t="s">
        <v>22</v>
      </c>
      <c r="I10" s="37" t="s">
        <v>23</v>
      </c>
      <c r="J10" s="37" t="s">
        <v>30</v>
      </c>
      <c r="K10" s="37" t="s">
        <v>33</v>
      </c>
      <c r="L10" s="37" t="s">
        <v>37</v>
      </c>
      <c r="M10" s="37" t="s">
        <v>36</v>
      </c>
      <c r="N10" s="37" t="s">
        <v>38</v>
      </c>
      <c r="O10" s="37" t="s">
        <v>60</v>
      </c>
      <c r="P10" s="18"/>
      <c r="Q10" s="18"/>
    </row>
    <row r="11" spans="1:17" x14ac:dyDescent="0.3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7" x14ac:dyDescent="0.3">
      <c r="A12" s="18"/>
      <c r="B12" s="18"/>
      <c r="C12" s="18"/>
      <c r="D12" s="18"/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</row>
    <row r="13" spans="1:17" x14ac:dyDescent="0.3">
      <c r="A13" s="18"/>
      <c r="B13" s="72" t="s">
        <v>62</v>
      </c>
      <c r="C13" s="72"/>
      <c r="D13" s="72"/>
      <c r="E13" s="72"/>
      <c r="F13" s="18"/>
      <c r="G13" s="72" t="s">
        <v>63</v>
      </c>
      <c r="H13" s="72"/>
      <c r="I13" s="72"/>
      <c r="J13" s="72"/>
      <c r="K13" s="27"/>
      <c r="L13" s="27"/>
      <c r="M13" s="27"/>
      <c r="N13" s="27"/>
      <c r="O13" s="27"/>
      <c r="P13" s="27"/>
      <c r="Q13" s="18"/>
    </row>
    <row r="14" spans="1:17" x14ac:dyDescent="0.3">
      <c r="A14" s="18"/>
      <c r="B14" s="18" t="s">
        <v>27</v>
      </c>
      <c r="C14" s="18"/>
      <c r="D14" s="23">
        <v>44166</v>
      </c>
      <c r="E14" s="18"/>
      <c r="F14" s="18"/>
      <c r="G14" s="18" t="s">
        <v>4</v>
      </c>
      <c r="H14" s="18"/>
      <c r="I14" s="23" t="s">
        <v>19</v>
      </c>
      <c r="J14" s="18"/>
      <c r="K14" s="27"/>
      <c r="L14" s="27"/>
      <c r="M14" s="27"/>
      <c r="N14" s="27"/>
      <c r="O14" s="27"/>
      <c r="P14" s="27"/>
      <c r="Q14" s="18"/>
    </row>
    <row r="15" spans="1:17" x14ac:dyDescent="0.3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27"/>
      <c r="L15" s="27"/>
      <c r="M15" s="27"/>
      <c r="N15" s="27"/>
      <c r="O15" s="27"/>
      <c r="P15" s="27"/>
      <c r="Q15" s="18"/>
    </row>
    <row r="16" spans="1:17" ht="15.75" customHeight="1" thickBot="1" x14ac:dyDescent="0.35">
      <c r="A16" s="18"/>
      <c r="B16" s="24" t="s">
        <v>2</v>
      </c>
      <c r="C16" s="24" t="s">
        <v>1</v>
      </c>
      <c r="D16" s="24" t="s">
        <v>3</v>
      </c>
      <c r="E16" s="24" t="s">
        <v>4</v>
      </c>
      <c r="F16" s="18"/>
      <c r="G16" s="24" t="s">
        <v>2</v>
      </c>
      <c r="H16" s="24" t="s">
        <v>1</v>
      </c>
      <c r="I16" s="24" t="s">
        <v>3</v>
      </c>
      <c r="J16" s="24" t="s">
        <v>27</v>
      </c>
      <c r="K16" s="27"/>
      <c r="L16" s="27"/>
      <c r="M16" s="27"/>
      <c r="N16" s="27"/>
      <c r="O16" s="27"/>
      <c r="P16" s="27"/>
      <c r="Q16" s="18"/>
    </row>
    <row r="17" spans="1:17" ht="17.25" thickTop="1" thickBot="1" x14ac:dyDescent="0.35">
      <c r="A17" s="18"/>
      <c r="B17" s="32" t="str">
        <f>_xlfn.XLOOKUP(D14,D6:O6,D7:O7)</f>
        <v>Doug</v>
      </c>
      <c r="C17" s="23"/>
      <c r="D17" s="25"/>
      <c r="E17" s="23"/>
      <c r="F17" s="18"/>
      <c r="G17" s="32" t="str">
        <f>_xlfn.XLOOKUP(I14,D10:O10,D7:O7)</f>
        <v>Jesse</v>
      </c>
      <c r="H17" s="23"/>
      <c r="I17" s="25"/>
      <c r="J17" s="23"/>
      <c r="K17" s="27"/>
      <c r="L17" s="27"/>
      <c r="M17" s="27"/>
      <c r="N17" s="27"/>
      <c r="O17" s="27"/>
      <c r="P17" s="27"/>
      <c r="Q17" s="18"/>
    </row>
    <row r="18" spans="1:17" ht="17.25" thickTop="1" thickBot="1" x14ac:dyDescent="0.35">
      <c r="A18" s="18"/>
      <c r="B18" s="69" t="str">
        <f ca="1">_xlfn.FORMULATEXT(B17)</f>
        <v>=XVERWEIS(D14;D6:O6;D7:O7)</v>
      </c>
      <c r="C18" s="70"/>
      <c r="D18" s="70"/>
      <c r="E18" s="71"/>
      <c r="F18" s="18"/>
      <c r="G18" s="69" t="str">
        <f ca="1">_xlfn.FORMULATEXT(G17)</f>
        <v>=XVERWEIS(I14;D10:O10;D7:O7)</v>
      </c>
      <c r="H18" s="70"/>
      <c r="I18" s="70"/>
      <c r="J18" s="71"/>
      <c r="K18" s="27"/>
      <c r="L18" s="27"/>
      <c r="M18" s="27"/>
      <c r="N18" s="27"/>
      <c r="O18" s="27"/>
      <c r="P18" s="27"/>
      <c r="Q18" s="18"/>
    </row>
    <row r="19" spans="1:17" ht="16.5" thickTop="1" x14ac:dyDescent="0.3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27"/>
      <c r="L19" s="27"/>
      <c r="M19" s="27"/>
      <c r="N19" s="27"/>
      <c r="O19" s="27"/>
      <c r="P19" s="27"/>
      <c r="Q19" s="18"/>
    </row>
    <row r="20" spans="1:17" x14ac:dyDescent="0.3">
      <c r="A20" s="18"/>
      <c r="B20" s="18"/>
      <c r="C20" s="18"/>
      <c r="D20" s="18"/>
      <c r="E20" s="18"/>
      <c r="F20" s="18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18"/>
    </row>
    <row r="21" spans="1:17" x14ac:dyDescent="0.3">
      <c r="A21" s="18"/>
      <c r="B21" s="18"/>
      <c r="C21" s="18"/>
      <c r="D21" s="18"/>
      <c r="E21" s="18"/>
      <c r="F21" s="18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18"/>
    </row>
    <row r="22" spans="1:17" x14ac:dyDescent="0.3">
      <c r="A22" s="18"/>
      <c r="B22" s="18"/>
      <c r="C22" s="18"/>
      <c r="D22" s="18"/>
      <c r="E22" s="18"/>
      <c r="F22" s="18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18"/>
    </row>
    <row r="23" spans="1:17" x14ac:dyDescent="0.3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</sheetData>
  <mergeCells count="6">
    <mergeCell ref="F2:L4"/>
    <mergeCell ref="B6:B10"/>
    <mergeCell ref="B18:E18"/>
    <mergeCell ref="B13:E13"/>
    <mergeCell ref="G13:J13"/>
    <mergeCell ref="G18:J18"/>
  </mergeCells>
  <dataValidations count="2">
    <dataValidation type="list" allowBlank="1" showInputMessage="1" showErrorMessage="1" sqref="D14" xr:uid="{61D475DA-E550-41B0-8DAF-23BF55341CB3}">
      <formula1>$D$6:$O$6</formula1>
    </dataValidation>
    <dataValidation type="list" allowBlank="1" showInputMessage="1" showErrorMessage="1" sqref="I14" xr:uid="{AACC1310-4B7C-40EF-8822-B98165D57BCC}">
      <formula1>$D$10:$O$10</formula1>
    </dataValidation>
  </dataValidations>
  <printOptions horizontalCentered="1"/>
  <pageMargins left="0" right="0" top="0" bottom="0" header="0" footer="0"/>
  <pageSetup paperSize="9" scale="76" orientation="landscape" horizontalDpi="4294967294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A13A1-E100-450E-A0F5-B2B93A8B1BB5}">
  <sheetPr>
    <pageSetUpPr fitToPage="1"/>
  </sheetPr>
  <dimension ref="A1:Q29"/>
  <sheetViews>
    <sheetView showGridLines="0" zoomScale="130" zoomScaleNormal="130" workbookViewId="0">
      <selection activeCell="F30" sqref="F30"/>
    </sheetView>
  </sheetViews>
  <sheetFormatPr baseColWidth="10" defaultRowHeight="15.75" x14ac:dyDescent="0.3"/>
  <cols>
    <col min="1" max="1" width="2.28515625" style="2" customWidth="1"/>
    <col min="2" max="2" width="11.42578125" style="2"/>
    <col min="3" max="3" width="22.7109375" style="2" customWidth="1"/>
    <col min="4" max="4" width="1.28515625" style="2" hidden="1" customWidth="1"/>
    <col min="5" max="5" width="15.7109375" style="2" customWidth="1"/>
    <col min="6" max="6" width="14.42578125" style="2" bestFit="1" customWidth="1"/>
    <col min="7" max="12" width="11.42578125" style="2"/>
    <col min="13" max="13" width="12" style="2" bestFit="1" customWidth="1"/>
    <col min="14" max="16" width="11.42578125" style="2"/>
    <col min="17" max="17" width="2.140625" style="2" customWidth="1"/>
    <col min="18" max="16384" width="11.42578125" style="2"/>
  </cols>
  <sheetData>
    <row r="1" spans="1:17" ht="6.75" customHeight="1" thickBot="1" x14ac:dyDescent="0.3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6.5" thickTop="1" x14ac:dyDescent="0.3">
      <c r="A2" s="18"/>
      <c r="B2" s="8" t="s">
        <v>26</v>
      </c>
      <c r="C2" s="9" t="s">
        <v>53</v>
      </c>
      <c r="D2" s="10"/>
      <c r="E2" s="11"/>
      <c r="F2" s="50"/>
      <c r="G2" s="51"/>
      <c r="H2" s="51"/>
      <c r="I2" s="51"/>
      <c r="J2" s="51"/>
      <c r="K2" s="51"/>
      <c r="L2" s="52"/>
      <c r="M2" s="7"/>
      <c r="N2" s="7"/>
      <c r="O2" s="7"/>
      <c r="P2" s="4"/>
      <c r="Q2" s="18"/>
    </row>
    <row r="3" spans="1:17" x14ac:dyDescent="0.3">
      <c r="A3" s="18"/>
      <c r="B3" s="12" t="s">
        <v>0</v>
      </c>
      <c r="C3" s="73" t="s">
        <v>81</v>
      </c>
      <c r="D3" s="13"/>
      <c r="E3" s="14"/>
      <c r="F3" s="53"/>
      <c r="G3" s="54"/>
      <c r="H3" s="54"/>
      <c r="I3" s="54"/>
      <c r="J3" s="54"/>
      <c r="K3" s="54"/>
      <c r="L3" s="55"/>
      <c r="M3" s="1"/>
      <c r="N3" s="1"/>
      <c r="O3" s="1"/>
      <c r="P3" s="5"/>
      <c r="Q3" s="18"/>
    </row>
    <row r="4" spans="1:17" ht="16.5" thickBot="1" x14ac:dyDescent="0.35">
      <c r="A4" s="18"/>
      <c r="B4" s="15" t="s">
        <v>24</v>
      </c>
      <c r="C4" s="16" t="s">
        <v>25</v>
      </c>
      <c r="D4" s="16"/>
      <c r="E4" s="17"/>
      <c r="F4" s="56"/>
      <c r="G4" s="57"/>
      <c r="H4" s="57"/>
      <c r="I4" s="57"/>
      <c r="J4" s="57"/>
      <c r="K4" s="57"/>
      <c r="L4" s="58"/>
      <c r="M4" s="3"/>
      <c r="N4" s="3"/>
      <c r="O4" s="3"/>
      <c r="P4" s="6"/>
      <c r="Q4" s="18"/>
    </row>
    <row r="5" spans="1:17" ht="16.5" thickTop="1" x14ac:dyDescent="0.3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ht="16.5" customHeight="1" x14ac:dyDescent="0.3">
      <c r="A6" s="18"/>
      <c r="B6" s="59" t="s">
        <v>17</v>
      </c>
      <c r="C6" s="59"/>
      <c r="D6" s="59"/>
      <c r="E6" s="59"/>
      <c r="F6" s="59"/>
      <c r="G6" s="18"/>
      <c r="H6" s="60" t="s">
        <v>51</v>
      </c>
      <c r="I6" s="60"/>
      <c r="J6" s="60"/>
      <c r="K6" s="60"/>
      <c r="L6" s="60"/>
      <c r="M6" s="60"/>
      <c r="N6" s="60"/>
      <c r="O6" s="60"/>
      <c r="P6" s="60"/>
      <c r="Q6" s="18"/>
    </row>
    <row r="7" spans="1:17" x14ac:dyDescent="0.3">
      <c r="A7" s="18"/>
      <c r="B7" s="21" t="s">
        <v>27</v>
      </c>
      <c r="C7" s="21" t="s">
        <v>1</v>
      </c>
      <c r="D7" s="18"/>
      <c r="E7" s="21" t="s">
        <v>3</v>
      </c>
      <c r="F7" s="21" t="s">
        <v>4</v>
      </c>
      <c r="G7" s="18"/>
      <c r="H7" s="19"/>
      <c r="I7" s="18"/>
      <c r="J7" s="18"/>
      <c r="K7" s="18"/>
      <c r="L7" s="18"/>
      <c r="M7" s="18"/>
      <c r="N7" s="18"/>
      <c r="O7" s="18"/>
      <c r="P7" s="18"/>
      <c r="Q7" s="18"/>
    </row>
    <row r="8" spans="1:17" x14ac:dyDescent="0.3">
      <c r="A8" s="18"/>
      <c r="B8" s="38">
        <v>43525</v>
      </c>
      <c r="C8" s="41" t="s">
        <v>64</v>
      </c>
      <c r="D8" s="42"/>
      <c r="E8" s="26">
        <v>750</v>
      </c>
      <c r="F8" s="20" t="s">
        <v>18</v>
      </c>
      <c r="G8" s="18"/>
      <c r="H8" s="19"/>
      <c r="I8" s="18"/>
      <c r="J8" s="18"/>
      <c r="K8" s="18" t="s">
        <v>79</v>
      </c>
      <c r="L8" s="18"/>
      <c r="M8" s="23" t="s">
        <v>83</v>
      </c>
      <c r="N8" s="18"/>
      <c r="O8" s="18"/>
      <c r="P8" s="18"/>
      <c r="Q8" s="18"/>
    </row>
    <row r="9" spans="1:17" x14ac:dyDescent="0.3">
      <c r="A9" s="18"/>
      <c r="B9" s="38">
        <v>43862</v>
      </c>
      <c r="C9" s="41" t="s">
        <v>65</v>
      </c>
      <c r="D9" s="42"/>
      <c r="E9" s="26">
        <v>180</v>
      </c>
      <c r="F9" s="20" t="s">
        <v>19</v>
      </c>
      <c r="G9" s="18"/>
      <c r="H9" s="19"/>
      <c r="I9" s="18"/>
      <c r="J9" s="18"/>
      <c r="K9" s="18"/>
      <c r="L9" s="18"/>
      <c r="M9" s="18"/>
      <c r="N9" s="18"/>
      <c r="O9" s="18"/>
      <c r="P9" s="18"/>
      <c r="Q9" s="18"/>
    </row>
    <row r="10" spans="1:17" ht="16.5" thickBot="1" x14ac:dyDescent="0.35">
      <c r="A10" s="18"/>
      <c r="B10" s="38">
        <v>44166</v>
      </c>
      <c r="C10" s="41" t="s">
        <v>66</v>
      </c>
      <c r="D10" s="42"/>
      <c r="E10" s="26">
        <v>8</v>
      </c>
      <c r="F10" s="20" t="s">
        <v>20</v>
      </c>
      <c r="G10" s="18"/>
      <c r="H10" s="19"/>
      <c r="I10" s="19"/>
      <c r="J10" s="18"/>
      <c r="K10" s="24" t="s">
        <v>3</v>
      </c>
      <c r="L10" s="18"/>
      <c r="M10" s="18"/>
      <c r="N10" s="18"/>
      <c r="O10" s="18"/>
      <c r="P10" s="18"/>
      <c r="Q10" s="18"/>
    </row>
    <row r="11" spans="1:17" ht="17.25" thickTop="1" thickBot="1" x14ac:dyDescent="0.35">
      <c r="A11" s="18"/>
      <c r="B11" s="38">
        <v>43497</v>
      </c>
      <c r="C11" s="41" t="s">
        <v>67</v>
      </c>
      <c r="D11" s="42"/>
      <c r="E11" s="26">
        <v>12</v>
      </c>
      <c r="F11" s="20" t="s">
        <v>21</v>
      </c>
      <c r="G11" s="18"/>
      <c r="H11" s="19"/>
      <c r="I11" s="18"/>
      <c r="J11" s="18"/>
      <c r="K11" s="40">
        <f>_xlfn.XLOOKUP(M8,C8:C22,E8:E22,"nix da",2,-1)</f>
        <v>35</v>
      </c>
      <c r="L11" s="18"/>
      <c r="M11" s="18"/>
      <c r="N11" s="18"/>
      <c r="O11" s="18"/>
      <c r="P11" s="18"/>
      <c r="Q11" s="18"/>
    </row>
    <row r="12" spans="1:17" ht="17.25" thickTop="1" thickBot="1" x14ac:dyDescent="0.35">
      <c r="A12" s="18"/>
      <c r="B12" s="38">
        <v>43891</v>
      </c>
      <c r="C12" s="41" t="s">
        <v>68</v>
      </c>
      <c r="D12" s="42"/>
      <c r="E12" s="26">
        <v>150</v>
      </c>
      <c r="F12" s="20" t="s">
        <v>22</v>
      </c>
      <c r="G12" s="18"/>
      <c r="H12" s="19"/>
      <c r="I12" s="18"/>
      <c r="J12" s="18"/>
      <c r="K12" s="64" t="str">
        <f ca="1">_xlfn.FORMULATEXT(K11)</f>
        <v>=XVERWEIS(M8;C8:C22;E8:E22;"nix da";2;-1)</v>
      </c>
      <c r="L12" s="65"/>
      <c r="M12" s="65"/>
      <c r="N12" s="65"/>
      <c r="O12" s="66"/>
      <c r="P12" s="18"/>
      <c r="Q12" s="18"/>
    </row>
    <row r="13" spans="1:17" ht="16.5" thickTop="1" x14ac:dyDescent="0.3">
      <c r="A13" s="18"/>
      <c r="B13" s="38">
        <v>43678</v>
      </c>
      <c r="C13" s="41" t="s">
        <v>69</v>
      </c>
      <c r="D13" s="42"/>
      <c r="E13" s="26">
        <v>35</v>
      </c>
      <c r="F13" s="20" t="s">
        <v>23</v>
      </c>
      <c r="G13" s="18"/>
      <c r="H13" s="61" t="s">
        <v>52</v>
      </c>
      <c r="I13" s="62"/>
      <c r="J13" s="62"/>
      <c r="K13" s="62"/>
      <c r="L13" s="62"/>
      <c r="M13" s="62"/>
      <c r="N13" s="62"/>
      <c r="O13" s="62"/>
      <c r="P13" s="63"/>
      <c r="Q13" s="18"/>
    </row>
    <row r="14" spans="1:17" ht="15.75" customHeight="1" x14ac:dyDescent="0.3">
      <c r="A14" s="18"/>
      <c r="B14" s="38">
        <v>43586</v>
      </c>
      <c r="C14" s="41" t="s">
        <v>70</v>
      </c>
      <c r="D14" s="42"/>
      <c r="E14" s="26">
        <v>243</v>
      </c>
      <c r="F14" s="20" t="s">
        <v>30</v>
      </c>
      <c r="G14" s="18"/>
      <c r="H14" s="67" t="s">
        <v>61</v>
      </c>
      <c r="I14" s="67"/>
      <c r="J14" s="67"/>
      <c r="K14" s="67"/>
      <c r="L14" s="67"/>
      <c r="M14" s="67"/>
      <c r="N14" s="67"/>
      <c r="O14" s="67"/>
      <c r="P14" s="67"/>
      <c r="Q14" s="18"/>
    </row>
    <row r="15" spans="1:17" x14ac:dyDescent="0.3">
      <c r="A15" s="18"/>
      <c r="B15" s="38">
        <v>43952</v>
      </c>
      <c r="C15" s="41" t="s">
        <v>71</v>
      </c>
      <c r="D15" s="42"/>
      <c r="E15" s="26">
        <v>68</v>
      </c>
      <c r="F15" s="20" t="s">
        <v>33</v>
      </c>
      <c r="G15" s="18"/>
      <c r="H15" s="67"/>
      <c r="I15" s="67"/>
      <c r="J15" s="67"/>
      <c r="K15" s="67"/>
      <c r="L15" s="67"/>
      <c r="M15" s="67"/>
      <c r="N15" s="67"/>
      <c r="O15" s="67"/>
      <c r="P15" s="67"/>
      <c r="Q15" s="18"/>
    </row>
    <row r="16" spans="1:17" ht="15.75" customHeight="1" x14ac:dyDescent="0.3">
      <c r="A16" s="18"/>
      <c r="B16" s="38">
        <v>43922</v>
      </c>
      <c r="C16" s="41" t="s">
        <v>72</v>
      </c>
      <c r="D16" s="42"/>
      <c r="E16" s="26">
        <v>600</v>
      </c>
      <c r="F16" s="20" t="s">
        <v>37</v>
      </c>
      <c r="G16" s="18"/>
      <c r="H16" s="67"/>
      <c r="I16" s="67"/>
      <c r="J16" s="67"/>
      <c r="K16" s="67"/>
      <c r="L16" s="67"/>
      <c r="M16" s="67"/>
      <c r="N16" s="67"/>
      <c r="O16" s="67"/>
      <c r="P16" s="67"/>
      <c r="Q16" s="18"/>
    </row>
    <row r="17" spans="1:17" x14ac:dyDescent="0.3">
      <c r="A17" s="18"/>
      <c r="B17" s="38">
        <v>44136</v>
      </c>
      <c r="C17" s="41" t="s">
        <v>73</v>
      </c>
      <c r="D17" s="42"/>
      <c r="E17" s="26">
        <v>5</v>
      </c>
      <c r="F17" s="20" t="s">
        <v>36</v>
      </c>
      <c r="G17" s="18"/>
      <c r="H17" s="67"/>
      <c r="I17" s="67"/>
      <c r="J17" s="67"/>
      <c r="K17" s="67"/>
      <c r="L17" s="67"/>
      <c r="M17" s="67"/>
      <c r="N17" s="67"/>
      <c r="O17" s="67"/>
      <c r="P17" s="67"/>
      <c r="Q17" s="18"/>
    </row>
    <row r="18" spans="1:17" x14ac:dyDescent="0.3">
      <c r="A18" s="18"/>
      <c r="B18" s="38">
        <v>43862</v>
      </c>
      <c r="C18" s="41" t="s">
        <v>74</v>
      </c>
      <c r="D18" s="42"/>
      <c r="E18" s="26">
        <v>59</v>
      </c>
      <c r="F18" s="20" t="s">
        <v>38</v>
      </c>
      <c r="G18" s="18"/>
      <c r="H18" s="67"/>
      <c r="I18" s="67"/>
      <c r="J18" s="67"/>
      <c r="K18" s="67"/>
      <c r="L18" s="67"/>
      <c r="M18" s="67"/>
      <c r="N18" s="67"/>
      <c r="O18" s="67"/>
      <c r="P18" s="67"/>
      <c r="Q18" s="18"/>
    </row>
    <row r="19" spans="1:17" x14ac:dyDescent="0.3">
      <c r="A19" s="18"/>
      <c r="B19" s="38">
        <v>44166</v>
      </c>
      <c r="C19" s="41" t="s">
        <v>75</v>
      </c>
      <c r="D19" s="42"/>
      <c r="E19" s="26">
        <v>7</v>
      </c>
      <c r="F19" s="20" t="s">
        <v>41</v>
      </c>
      <c r="G19" s="18"/>
      <c r="H19" s="67"/>
      <c r="I19" s="67"/>
      <c r="J19" s="67"/>
      <c r="K19" s="67"/>
      <c r="L19" s="67"/>
      <c r="M19" s="67"/>
      <c r="N19" s="67"/>
      <c r="O19" s="67"/>
      <c r="P19" s="67"/>
      <c r="Q19" s="18"/>
    </row>
    <row r="20" spans="1:17" x14ac:dyDescent="0.3">
      <c r="A20" s="18"/>
      <c r="B20" s="38">
        <v>43831</v>
      </c>
      <c r="C20" s="41" t="s">
        <v>76</v>
      </c>
      <c r="D20" s="42"/>
      <c r="E20" s="26">
        <v>150</v>
      </c>
      <c r="F20" s="20" t="s">
        <v>43</v>
      </c>
      <c r="G20" s="18"/>
      <c r="H20" s="67"/>
      <c r="I20" s="67"/>
      <c r="J20" s="67"/>
      <c r="K20" s="67"/>
      <c r="L20" s="67"/>
      <c r="M20" s="67"/>
      <c r="N20" s="67"/>
      <c r="O20" s="67"/>
      <c r="P20" s="67"/>
      <c r="Q20" s="18"/>
    </row>
    <row r="21" spans="1:17" x14ac:dyDescent="0.3">
      <c r="A21" s="18"/>
      <c r="B21" s="38">
        <v>44105</v>
      </c>
      <c r="C21" s="41" t="s">
        <v>77</v>
      </c>
      <c r="D21" s="42"/>
      <c r="E21" s="26">
        <v>20</v>
      </c>
      <c r="F21" s="20" t="s">
        <v>47</v>
      </c>
      <c r="G21" s="18"/>
      <c r="H21" s="67"/>
      <c r="I21" s="67"/>
      <c r="J21" s="67"/>
      <c r="K21" s="67"/>
      <c r="L21" s="67"/>
      <c r="M21" s="67"/>
      <c r="N21" s="67"/>
      <c r="O21" s="67"/>
      <c r="P21" s="67"/>
      <c r="Q21" s="18"/>
    </row>
    <row r="22" spans="1:17" x14ac:dyDescent="0.3">
      <c r="A22" s="18"/>
      <c r="B22" s="38">
        <v>44075</v>
      </c>
      <c r="C22" s="41" t="s">
        <v>78</v>
      </c>
      <c r="D22" s="42"/>
      <c r="E22" s="26">
        <v>600</v>
      </c>
      <c r="F22" s="20" t="s">
        <v>50</v>
      </c>
      <c r="G22" s="18"/>
      <c r="H22" s="67"/>
      <c r="I22" s="67"/>
      <c r="J22" s="67"/>
      <c r="K22" s="67"/>
      <c r="L22" s="67"/>
      <c r="M22" s="67"/>
      <c r="N22" s="67"/>
      <c r="O22" s="67"/>
      <c r="P22" s="67"/>
      <c r="Q22" s="18"/>
    </row>
    <row r="23" spans="1:17" x14ac:dyDescent="0.3">
      <c r="A23" s="18"/>
      <c r="B23" s="18"/>
      <c r="C23" s="18"/>
      <c r="D23" s="18"/>
      <c r="E23" s="18"/>
      <c r="F23" s="18"/>
      <c r="G23" s="18"/>
      <c r="H23" s="67"/>
      <c r="I23" s="67"/>
      <c r="J23" s="67"/>
      <c r="K23" s="67"/>
      <c r="L23" s="67"/>
      <c r="M23" s="67"/>
      <c r="N23" s="67"/>
      <c r="O23" s="67"/>
      <c r="P23" s="67"/>
      <c r="Q23" s="18"/>
    </row>
    <row r="24" spans="1:17" x14ac:dyDescent="0.3">
      <c r="A24" s="18"/>
      <c r="B24" s="18"/>
      <c r="C24" s="18"/>
      <c r="D24" s="18"/>
      <c r="E24" s="18"/>
      <c r="F24" s="18"/>
      <c r="G24" s="18"/>
      <c r="H24" s="67"/>
      <c r="I24" s="67"/>
      <c r="J24" s="67"/>
      <c r="K24" s="67"/>
      <c r="L24" s="67"/>
      <c r="M24" s="67"/>
      <c r="N24" s="67"/>
      <c r="O24" s="67"/>
      <c r="P24" s="67"/>
      <c r="Q24" s="18"/>
    </row>
    <row r="25" spans="1:17" x14ac:dyDescent="0.3">
      <c r="A25" s="18"/>
      <c r="B25" s="18"/>
      <c r="C25" s="18"/>
      <c r="D25" s="18"/>
      <c r="E25" s="18"/>
      <c r="F25" s="18"/>
      <c r="G25" s="18"/>
      <c r="H25" s="67"/>
      <c r="I25" s="67"/>
      <c r="J25" s="67"/>
      <c r="K25" s="67"/>
      <c r="L25" s="67"/>
      <c r="M25" s="67"/>
      <c r="N25" s="67"/>
      <c r="O25" s="67"/>
      <c r="P25" s="67"/>
      <c r="Q25" s="18"/>
    </row>
    <row r="26" spans="1:17" x14ac:dyDescent="0.3">
      <c r="A26" s="18"/>
      <c r="B26" s="18"/>
      <c r="C26" s="18"/>
      <c r="D26" s="18"/>
      <c r="E26" s="18"/>
      <c r="F26" s="18"/>
      <c r="G26" s="18"/>
      <c r="H26" s="67"/>
      <c r="I26" s="67"/>
      <c r="J26" s="67"/>
      <c r="K26" s="67"/>
      <c r="L26" s="67"/>
      <c r="M26" s="67"/>
      <c r="N26" s="67"/>
      <c r="O26" s="67"/>
      <c r="P26" s="67"/>
      <c r="Q26" s="18"/>
    </row>
    <row r="27" spans="1:17" x14ac:dyDescent="0.3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x14ac:dyDescent="0.3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x14ac:dyDescent="0.3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</sheetData>
  <mergeCells count="6">
    <mergeCell ref="H14:P26"/>
    <mergeCell ref="F2:L4"/>
    <mergeCell ref="B6:F6"/>
    <mergeCell ref="H6:P6"/>
    <mergeCell ref="K12:O12"/>
    <mergeCell ref="H13:P13"/>
  </mergeCells>
  <printOptions horizontalCentered="1"/>
  <pageMargins left="0" right="0" top="0" bottom="0" header="0" footer="0"/>
  <pageSetup paperSize="9" scale="76"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Der einfache XVerweis</vt:lpstr>
      <vt:lpstr>XVerweis vs SVerweis</vt:lpstr>
      <vt:lpstr>Der komplette XVerweis</vt:lpstr>
      <vt:lpstr>XVerweis nach links</vt:lpstr>
      <vt:lpstr>XVerweis horizontal</vt:lpstr>
      <vt:lpstr>XVerweis mit Platzhalter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Exler</dc:creator>
  <cp:lastModifiedBy>Artur Exler</cp:lastModifiedBy>
  <cp:lastPrinted>2016-09-20T15:08:10Z</cp:lastPrinted>
  <dcterms:created xsi:type="dcterms:W3CDTF">2016-07-12T09:27:11Z</dcterms:created>
  <dcterms:modified xsi:type="dcterms:W3CDTF">2020-02-05T20:23:34Z</dcterms:modified>
</cp:coreProperties>
</file>